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延时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<sst xmlns="http://schemas.openxmlformats.org/spreadsheetml/2006/main" count="375" uniqueCount="109">
  <si>
    <t>澄湖实验小学2023--2024学年第一学期延时服务安排（2023.09.04）</t>
  </si>
  <si>
    <t>一二年级</t>
  </si>
  <si>
    <t>时间地点</t>
  </si>
  <si>
    <t>一（1）</t>
  </si>
  <si>
    <t>一（2）</t>
  </si>
  <si>
    <t>一（3）</t>
  </si>
  <si>
    <t>二（1）</t>
  </si>
  <si>
    <t>二（2）</t>
  </si>
  <si>
    <t>课程内容</t>
  </si>
  <si>
    <t>上课老师</t>
  </si>
  <si>
    <t>周一</t>
  </si>
  <si>
    <t>学生休整15：25--15：45</t>
  </si>
  <si>
    <t xml:space="preserve">                                            正副班主任协调看护</t>
  </si>
  <si>
    <t>延时服务第二段16：00--17：00</t>
  </si>
  <si>
    <t>周钰芳</t>
  </si>
  <si>
    <t>陈丽琴</t>
  </si>
  <si>
    <t>徐利亭</t>
  </si>
  <si>
    <t>周婉芬</t>
  </si>
  <si>
    <t>缪雪荣</t>
  </si>
  <si>
    <t>周二</t>
  </si>
  <si>
    <t>延时服务第一段14：45--15：45</t>
  </si>
  <si>
    <t>朱杏花</t>
  </si>
  <si>
    <t>袁阿三</t>
  </si>
  <si>
    <t>张璇</t>
  </si>
  <si>
    <t>朱晴静</t>
  </si>
  <si>
    <t>学生休整15：45--16：00</t>
  </si>
  <si>
    <t>快乐手工</t>
  </si>
  <si>
    <t>陈婷</t>
  </si>
  <si>
    <t>柴立鹏</t>
  </si>
  <si>
    <t>左颖</t>
  </si>
  <si>
    <t>周三</t>
  </si>
  <si>
    <t>兴趣活动</t>
  </si>
  <si>
    <t>王玉敏</t>
  </si>
  <si>
    <t>周四</t>
  </si>
  <si>
    <t>周五</t>
  </si>
  <si>
    <t>彭静</t>
  </si>
  <si>
    <t>三四年级</t>
  </si>
  <si>
    <t>三（1）</t>
  </si>
  <si>
    <t>三（2）</t>
  </si>
  <si>
    <t>三（3）</t>
  </si>
  <si>
    <t>四（1）</t>
  </si>
  <si>
    <t>四（2）</t>
  </si>
  <si>
    <t>延时服务第一段15：45--16：25</t>
  </si>
  <si>
    <t>倪秋龙</t>
  </si>
  <si>
    <t>杨晓兰</t>
  </si>
  <si>
    <t>叶宝俊</t>
  </si>
  <si>
    <t>顾晓光</t>
  </si>
  <si>
    <t>吴范怡</t>
  </si>
  <si>
    <t>延时服务第二段16：30--17：10</t>
  </si>
  <si>
    <t>周长根</t>
  </si>
  <si>
    <t>张俊鑫</t>
  </si>
  <si>
    <t>许颉</t>
  </si>
  <si>
    <t>金明霞</t>
  </si>
  <si>
    <t>孙佳敏</t>
  </si>
  <si>
    <t>王皓杰</t>
  </si>
  <si>
    <t>孙启晨</t>
  </si>
  <si>
    <t>作品赏析</t>
  </si>
  <si>
    <t>金秋海</t>
  </si>
  <si>
    <t>龚晓悦</t>
  </si>
  <si>
    <t>王靖艳</t>
  </si>
  <si>
    <t>五六年级</t>
  </si>
  <si>
    <t>五（1）</t>
  </si>
  <si>
    <t>五（2）</t>
  </si>
  <si>
    <t>六（1）</t>
  </si>
  <si>
    <t>1.以语数英学科为主每人两次第一时段，两次第二时段。2.没有体育课的当天原则上安排一次体育活动。3.行政与党员值班人员，值班当天全程参与延时时段安全、服务督察巡视，做好巡视记录，视作一次第二时段延时服务。</t>
  </si>
  <si>
    <t>延时服务第一段15：45--16：30</t>
  </si>
  <si>
    <t>大孙婷</t>
  </si>
  <si>
    <t>罗小凤</t>
  </si>
  <si>
    <t>小孙婷</t>
  </si>
  <si>
    <t>延时服务第二段16：35--17：20</t>
  </si>
  <si>
    <t>顾莹莹</t>
  </si>
  <si>
    <t>数学游戏</t>
  </si>
  <si>
    <t>朱佳华</t>
  </si>
  <si>
    <t>注：</t>
  </si>
  <si>
    <t>郭霞兵</t>
  </si>
  <si>
    <t>阅读悦美</t>
  </si>
  <si>
    <t>俞超</t>
  </si>
  <si>
    <t>董琴琴</t>
  </si>
  <si>
    <t>趣味数学</t>
  </si>
  <si>
    <t>陆凤仙</t>
  </si>
  <si>
    <t>校级社团</t>
  </si>
  <si>
    <t>社团</t>
  </si>
  <si>
    <t>活动地点</t>
  </si>
  <si>
    <t>第一段</t>
  </si>
  <si>
    <t>武术</t>
  </si>
  <si>
    <t>合唱</t>
  </si>
  <si>
    <t>篮球</t>
  </si>
  <si>
    <t>美术</t>
  </si>
  <si>
    <t>书画教室</t>
  </si>
  <si>
    <t>信技</t>
  </si>
  <si>
    <t>五数学强基</t>
  </si>
  <si>
    <t>美术教室</t>
  </si>
  <si>
    <t>六数学强基</t>
  </si>
  <si>
    <t>音乐社团</t>
  </si>
  <si>
    <t>数学社团</t>
  </si>
  <si>
    <t>未来教室</t>
  </si>
  <si>
    <t>第二段</t>
  </si>
  <si>
    <t>美术社团</t>
  </si>
  <si>
    <t>科学强基</t>
  </si>
  <si>
    <t>儿童画</t>
  </si>
  <si>
    <t>信技强基</t>
  </si>
  <si>
    <t>健美操</t>
  </si>
  <si>
    <t>舞蹈室</t>
  </si>
  <si>
    <t>姓名</t>
  </si>
  <si>
    <t>行政值班</t>
  </si>
  <si>
    <t>社团第一段</t>
  </si>
  <si>
    <t>社团第二段</t>
  </si>
  <si>
    <t>合计</t>
  </si>
  <si>
    <t>党员先锋号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</si>
</sst>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3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FFFFFF"/>
      <name val="宋体"/>
      <charset val="134"/>
    </font>
    <font>
      <sz val="9"/>
      <color rgb="FFFF0000"/>
      <name val="宋体"/>
      <charset val="134"/>
    </font>
    <font>
      <b/>
      <sz val="12"/>
      <color rgb="FF000000"/>
      <name val="宋体"/>
      <charset val="134"/>
    </font>
    <font>
      <sz val="9"/>
      <color rgb="FFEA3324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1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right" vertical="center"/>
    </xf>
    <xf numFmtId="0" fontId="3" fillId="2" borderId="1" xfId="0" applyFont="1" applyFill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78"/>
  <sheetViews>
    <sheetView tabSelected="1" topLeftCell="A50" workbookViewId="0">
      <selection activeCell="B55" sqref="B55:H55"/>
    </sheetView>
  </sheetViews>
  <sheetFormatPr defaultColWidth="8" defaultRowHeight="11.25" customHeight="1"/>
  <cols>
    <col min="1" max="1" width="7.66666666666667" style="3" customWidth="1"/>
    <col min="2" max="2" width="22.5" style="3" customWidth="1"/>
    <col min="3" max="40" width="10.5" style="3" customWidth="1"/>
  </cols>
  <sheetData>
    <row r="1" s="3" customFormat="1" ht="18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9"/>
      <c r="M1" s="30"/>
      <c r="N1" s="30"/>
      <c r="O1" s="30"/>
      <c r="P1" s="30"/>
      <c r="Q1" s="30"/>
    </row>
    <row r="2" s="4" customFormat="1" ht="14" customHeight="1" spans="1:17">
      <c r="A2" s="8" t="s">
        <v>1</v>
      </c>
      <c r="B2" s="9" t="s">
        <v>2</v>
      </c>
      <c r="C2" s="8" t="s">
        <v>3</v>
      </c>
      <c r="D2" s="8"/>
      <c r="E2" s="8" t="s">
        <v>4</v>
      </c>
      <c r="F2" s="8"/>
      <c r="G2" s="8" t="s">
        <v>5</v>
      </c>
      <c r="H2" s="8"/>
      <c r="I2" s="8" t="s">
        <v>6</v>
      </c>
      <c r="J2" s="8"/>
      <c r="K2" s="8" t="s">
        <v>7</v>
      </c>
      <c r="L2" s="8"/>
      <c r="M2" s="30"/>
      <c r="N2" s="31"/>
      <c r="O2" s="31"/>
      <c r="P2" s="30"/>
      <c r="Q2" s="30"/>
    </row>
    <row r="3" s="3" customFormat="1" ht="14" customHeight="1" spans="1:17">
      <c r="A3" s="10"/>
      <c r="B3" s="10"/>
      <c r="C3" s="11" t="s">
        <v>8</v>
      </c>
      <c r="D3" s="11" t="s">
        <v>9</v>
      </c>
      <c r="E3" s="11" t="s">
        <v>8</v>
      </c>
      <c r="F3" s="11" t="s">
        <v>9</v>
      </c>
      <c r="G3" s="11" t="s">
        <v>8</v>
      </c>
      <c r="H3" s="11" t="s">
        <v>9</v>
      </c>
      <c r="I3" s="11" t="s">
        <v>8</v>
      </c>
      <c r="J3" s="11" t="s">
        <v>9</v>
      </c>
      <c r="K3" s="11" t="s">
        <v>8</v>
      </c>
      <c r="L3" s="11" t="s">
        <v>9</v>
      </c>
      <c r="M3" s="30"/>
      <c r="N3" s="31"/>
      <c r="O3" s="31"/>
      <c r="P3" s="30"/>
      <c r="Q3" s="30"/>
    </row>
    <row r="4" s="3" customFormat="1" customHeight="1" spans="1:17">
      <c r="A4" s="12" t="s">
        <v>10</v>
      </c>
      <c r="B4" s="12" t="s">
        <v>11</v>
      </c>
      <c r="C4" s="13" t="s">
        <v>12</v>
      </c>
      <c r="D4" s="14"/>
      <c r="E4" s="14"/>
      <c r="F4" s="14"/>
      <c r="G4" s="14"/>
      <c r="H4" s="14"/>
      <c r="I4" s="14"/>
      <c r="J4" s="14"/>
      <c r="K4" s="14"/>
      <c r="L4" s="32"/>
      <c r="M4" s="30"/>
      <c r="N4" s="31"/>
      <c r="O4" s="31"/>
      <c r="P4" s="30"/>
      <c r="Q4" s="30"/>
    </row>
    <row r="5" s="3" customFormat="1" ht="14.25" customHeight="1" spans="1:17">
      <c r="A5" s="12"/>
      <c r="B5" s="15" t="s">
        <v>13</v>
      </c>
      <c r="C5" s="15"/>
      <c r="D5" s="15" t="s">
        <v>14</v>
      </c>
      <c r="E5" s="15"/>
      <c r="F5" s="15" t="s">
        <v>15</v>
      </c>
      <c r="G5" s="15"/>
      <c r="H5" s="15" t="s">
        <v>16</v>
      </c>
      <c r="I5" s="15"/>
      <c r="J5" s="15" t="s">
        <v>17</v>
      </c>
      <c r="K5" s="15"/>
      <c r="L5" s="15" t="s">
        <v>18</v>
      </c>
      <c r="M5" s="30"/>
      <c r="N5" s="31"/>
      <c r="O5" s="31"/>
      <c r="P5" s="30"/>
      <c r="Q5" s="30"/>
    </row>
    <row r="6" ht="3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0"/>
      <c r="N6" s="31"/>
      <c r="O6" s="31"/>
      <c r="P6" s="30"/>
      <c r="Q6" s="30"/>
    </row>
    <row r="7" s="3" customFormat="1" ht="14.25" customHeight="1" spans="1:17">
      <c r="A7" s="16" t="s">
        <v>19</v>
      </c>
      <c r="B7" s="12" t="s">
        <v>20</v>
      </c>
      <c r="C7" s="12"/>
      <c r="D7" s="12" t="s">
        <v>15</v>
      </c>
      <c r="E7" s="12"/>
      <c r="F7" s="12" t="s">
        <v>21</v>
      </c>
      <c r="G7" s="12"/>
      <c r="H7" s="12" t="s">
        <v>22</v>
      </c>
      <c r="I7" s="12"/>
      <c r="J7" s="12" t="s">
        <v>23</v>
      </c>
      <c r="K7" s="12"/>
      <c r="L7" s="12" t="s">
        <v>24</v>
      </c>
      <c r="M7" s="30"/>
      <c r="N7" s="31"/>
      <c r="O7" s="31"/>
      <c r="P7" s="30"/>
      <c r="Q7" s="30"/>
    </row>
    <row r="8" s="3" customFormat="1" customHeight="1" spans="1:17">
      <c r="A8" s="17"/>
      <c r="B8" s="18" t="s">
        <v>25</v>
      </c>
      <c r="C8" s="19"/>
      <c r="D8" s="19"/>
      <c r="E8" s="19"/>
      <c r="F8" s="19"/>
      <c r="G8" s="19"/>
      <c r="H8" s="19"/>
      <c r="I8" s="19"/>
      <c r="J8" s="19"/>
      <c r="K8" s="19"/>
      <c r="L8" s="26"/>
      <c r="M8" s="30"/>
      <c r="N8" s="31"/>
      <c r="O8" s="31"/>
      <c r="P8" s="30"/>
      <c r="Q8" s="30"/>
    </row>
    <row r="9" s="3" customFormat="1" ht="14.25" customHeight="1" spans="1:17">
      <c r="A9" s="17"/>
      <c r="B9" s="15" t="s">
        <v>13</v>
      </c>
      <c r="C9" s="15" t="s">
        <v>26</v>
      </c>
      <c r="D9" s="15" t="s">
        <v>27</v>
      </c>
      <c r="E9" s="15"/>
      <c r="F9" s="20" t="s">
        <v>28</v>
      </c>
      <c r="G9" s="15"/>
      <c r="H9" s="15" t="s">
        <v>29</v>
      </c>
      <c r="I9" s="15"/>
      <c r="J9" s="15" t="s">
        <v>17</v>
      </c>
      <c r="K9" s="15"/>
      <c r="L9" s="15" t="s">
        <v>23</v>
      </c>
      <c r="M9" s="30"/>
      <c r="N9" s="31"/>
      <c r="O9" s="31"/>
      <c r="P9" s="30"/>
      <c r="Q9" s="30"/>
    </row>
    <row r="10" ht="1" customHeight="1" spans="1:17">
      <c r="A10" s="2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30"/>
      <c r="N10" s="31"/>
      <c r="O10" s="31"/>
      <c r="P10" s="30"/>
      <c r="Q10" s="30"/>
    </row>
    <row r="11" s="3" customFormat="1" ht="14.25" customHeight="1" spans="1:17">
      <c r="A11" s="16" t="s">
        <v>30</v>
      </c>
      <c r="B11" s="12" t="s">
        <v>20</v>
      </c>
      <c r="C11" s="22"/>
      <c r="D11" s="22" t="s">
        <v>14</v>
      </c>
      <c r="E11" s="12"/>
      <c r="F11" s="12" t="s">
        <v>16</v>
      </c>
      <c r="G11" s="12"/>
      <c r="H11" s="22" t="s">
        <v>29</v>
      </c>
      <c r="I11" s="12"/>
      <c r="J11" s="12" t="s">
        <v>17</v>
      </c>
      <c r="K11" s="12" t="s">
        <v>31</v>
      </c>
      <c r="L11" s="12" t="s">
        <v>32</v>
      </c>
      <c r="M11" s="30"/>
      <c r="N11" s="31"/>
      <c r="O11" s="31"/>
      <c r="P11" s="30"/>
      <c r="Q11" s="30"/>
    </row>
    <row r="12" s="3" customFormat="1" ht="12.75" customHeight="1" spans="1:15">
      <c r="A12" s="17"/>
      <c r="B12" s="18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26"/>
      <c r="M12" s="30"/>
      <c r="N12" s="31"/>
      <c r="O12" s="31"/>
    </row>
    <row r="13" s="3" customFormat="1" ht="14.25" customHeight="1" spans="1:15">
      <c r="A13" s="17"/>
      <c r="B13" s="15" t="s">
        <v>13</v>
      </c>
      <c r="C13" s="15"/>
      <c r="D13" s="15" t="s">
        <v>14</v>
      </c>
      <c r="E13" s="15"/>
      <c r="F13" s="15" t="s">
        <v>21</v>
      </c>
      <c r="G13" s="15"/>
      <c r="H13" s="15" t="s">
        <v>22</v>
      </c>
      <c r="I13" s="15" t="s">
        <v>31</v>
      </c>
      <c r="J13" s="15" t="s">
        <v>32</v>
      </c>
      <c r="K13" s="15"/>
      <c r="L13" s="15" t="s">
        <v>24</v>
      </c>
      <c r="M13" s="33"/>
      <c r="N13" s="34"/>
      <c r="O13" s="31"/>
    </row>
    <row r="14" ht="2" customHeight="1" spans="1:15">
      <c r="A14" s="2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33"/>
      <c r="N14" s="31"/>
      <c r="O14" s="31"/>
    </row>
    <row r="15" ht="14.25" customHeight="1" spans="1:15">
      <c r="A15" s="16" t="s">
        <v>33</v>
      </c>
      <c r="B15" s="22" t="s">
        <v>20</v>
      </c>
      <c r="C15" s="22"/>
      <c r="D15" s="22" t="s">
        <v>16</v>
      </c>
      <c r="E15" s="22"/>
      <c r="F15" s="22" t="s">
        <v>15</v>
      </c>
      <c r="G15" s="22"/>
      <c r="H15" s="12" t="s">
        <v>22</v>
      </c>
      <c r="I15" s="22"/>
      <c r="J15" s="22" t="s">
        <v>24</v>
      </c>
      <c r="K15" s="22"/>
      <c r="L15" s="22" t="s">
        <v>23</v>
      </c>
      <c r="N15" s="31"/>
      <c r="O15" s="31"/>
    </row>
    <row r="16" s="3" customFormat="1" customHeight="1" spans="1:15">
      <c r="A16" s="17"/>
      <c r="B16" s="18" t="s">
        <v>25</v>
      </c>
      <c r="C16" s="19"/>
      <c r="D16" s="19"/>
      <c r="E16" s="19"/>
      <c r="F16" s="19"/>
      <c r="G16" s="19"/>
      <c r="H16" s="19"/>
      <c r="I16" s="19"/>
      <c r="J16" s="19"/>
      <c r="K16" s="19"/>
      <c r="L16" s="26"/>
      <c r="M16" s="30"/>
      <c r="N16" s="31"/>
      <c r="O16" s="31"/>
    </row>
    <row r="17" s="3" customFormat="1" ht="14.25" customHeight="1" spans="1:15">
      <c r="A17" s="17"/>
      <c r="B17" s="15" t="s">
        <v>13</v>
      </c>
      <c r="C17" s="15"/>
      <c r="D17" s="15" t="s">
        <v>16</v>
      </c>
      <c r="E17" s="15"/>
      <c r="F17" s="15" t="s">
        <v>21</v>
      </c>
      <c r="G17" s="15"/>
      <c r="H17" s="15" t="s">
        <v>29</v>
      </c>
      <c r="I17" s="15"/>
      <c r="J17" s="15" t="s">
        <v>23</v>
      </c>
      <c r="K17" s="15"/>
      <c r="L17" s="15" t="s">
        <v>18</v>
      </c>
      <c r="M17" s="33"/>
      <c r="N17" s="31"/>
      <c r="O17" s="31"/>
    </row>
    <row r="18" ht="1" customHeight="1" spans="1:15">
      <c r="A18" s="2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N18" s="31"/>
      <c r="O18" s="31"/>
    </row>
    <row r="19" ht="14.25" customHeight="1" spans="1:15">
      <c r="A19" s="16" t="s">
        <v>34</v>
      </c>
      <c r="B19" s="12" t="s">
        <v>20</v>
      </c>
      <c r="C19" s="22"/>
      <c r="D19" s="22" t="s">
        <v>14</v>
      </c>
      <c r="E19" s="12"/>
      <c r="F19" s="12" t="s">
        <v>21</v>
      </c>
      <c r="G19" s="12"/>
      <c r="H19" s="22" t="s">
        <v>29</v>
      </c>
      <c r="I19" s="12"/>
      <c r="J19" s="12" t="s">
        <v>17</v>
      </c>
      <c r="K19" s="12"/>
      <c r="L19" s="12" t="s">
        <v>18</v>
      </c>
      <c r="M19" s="33"/>
      <c r="N19" s="31"/>
      <c r="O19" s="31"/>
    </row>
    <row r="20" s="3" customFormat="1" customHeight="1" spans="1:15">
      <c r="A20" s="17"/>
      <c r="B20" s="18" t="s">
        <v>25</v>
      </c>
      <c r="C20" s="19"/>
      <c r="D20" s="19"/>
      <c r="E20" s="19"/>
      <c r="F20" s="19"/>
      <c r="G20" s="19"/>
      <c r="H20" s="19"/>
      <c r="I20" s="19"/>
      <c r="J20" s="19"/>
      <c r="K20" s="19"/>
      <c r="L20" s="26"/>
      <c r="M20" s="30"/>
      <c r="N20" s="31"/>
      <c r="O20" s="31"/>
    </row>
    <row r="21" s="3" customFormat="1" ht="14.25" customHeight="1" spans="1:15">
      <c r="A21" s="17"/>
      <c r="B21" s="15" t="s">
        <v>13</v>
      </c>
      <c r="C21" s="15"/>
      <c r="D21" s="15" t="s">
        <v>15</v>
      </c>
      <c r="E21" s="15"/>
      <c r="F21" s="15" t="s">
        <v>35</v>
      </c>
      <c r="G21" s="15"/>
      <c r="H21" s="15" t="s">
        <v>22</v>
      </c>
      <c r="I21" s="15"/>
      <c r="J21" s="15" t="s">
        <v>24</v>
      </c>
      <c r="K21" s="15"/>
      <c r="L21" s="15" t="s">
        <v>18</v>
      </c>
      <c r="M21" s="33"/>
      <c r="N21" s="31"/>
      <c r="O21" s="31"/>
    </row>
    <row r="22" ht="3" customHeight="1" spans="1:15">
      <c r="A22" s="1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N22" s="31"/>
      <c r="O22" s="31"/>
    </row>
    <row r="23" s="4" customFormat="1" customHeight="1" spans="1:12">
      <c r="A23" s="8" t="s">
        <v>36</v>
      </c>
      <c r="B23" s="23" t="s">
        <v>2</v>
      </c>
      <c r="C23" s="23" t="s">
        <v>37</v>
      </c>
      <c r="D23" s="23"/>
      <c r="E23" s="23" t="s">
        <v>38</v>
      </c>
      <c r="F23" s="23"/>
      <c r="G23" s="23" t="s">
        <v>39</v>
      </c>
      <c r="H23" s="23"/>
      <c r="I23" s="23" t="s">
        <v>40</v>
      </c>
      <c r="J23" s="23"/>
      <c r="K23" s="23" t="s">
        <v>41</v>
      </c>
      <c r="L23" s="23"/>
    </row>
    <row r="24" s="3" customFormat="1" customHeight="1" spans="1:14">
      <c r="A24" s="10"/>
      <c r="B24" s="10"/>
      <c r="C24" s="11" t="s">
        <v>8</v>
      </c>
      <c r="D24" s="11" t="s">
        <v>9</v>
      </c>
      <c r="E24" s="11" t="s">
        <v>8</v>
      </c>
      <c r="F24" s="11" t="s">
        <v>9</v>
      </c>
      <c r="G24" s="11" t="s">
        <v>8</v>
      </c>
      <c r="H24" s="11" t="s">
        <v>9</v>
      </c>
      <c r="I24" s="11" t="s">
        <v>8</v>
      </c>
      <c r="J24" s="11" t="s">
        <v>9</v>
      </c>
      <c r="K24" s="11" t="s">
        <v>8</v>
      </c>
      <c r="L24" s="11" t="s">
        <v>9</v>
      </c>
      <c r="M24" s="34"/>
      <c r="N24" s="34"/>
    </row>
    <row r="25" s="3" customFormat="1" customHeight="1" spans="1:14">
      <c r="A25" s="12" t="s">
        <v>10</v>
      </c>
      <c r="B25" s="24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4"/>
      <c r="N25" s="34"/>
    </row>
    <row r="26" s="3" customFormat="1" ht="14.25" customHeight="1" spans="1:14">
      <c r="A26" s="12"/>
      <c r="B26" s="12" t="s">
        <v>42</v>
      </c>
      <c r="C26" s="22"/>
      <c r="D26" s="22" t="s">
        <v>43</v>
      </c>
      <c r="E26" s="12"/>
      <c r="F26" s="12" t="s">
        <v>44</v>
      </c>
      <c r="G26" s="12"/>
      <c r="H26" s="12" t="s">
        <v>45</v>
      </c>
      <c r="I26" s="12"/>
      <c r="J26" s="12" t="s">
        <v>46</v>
      </c>
      <c r="K26" s="12"/>
      <c r="L26" s="12" t="s">
        <v>47</v>
      </c>
      <c r="M26" s="35"/>
      <c r="N26" s="34"/>
    </row>
    <row r="27" s="3" customFormat="1" ht="15.75" customHeight="1" spans="1:14">
      <c r="A27" s="12"/>
      <c r="B27" s="15" t="s">
        <v>48</v>
      </c>
      <c r="C27" s="15"/>
      <c r="D27" s="15" t="s">
        <v>49</v>
      </c>
      <c r="E27" s="15"/>
      <c r="F27" s="15" t="s">
        <v>50</v>
      </c>
      <c r="G27" s="15"/>
      <c r="H27" s="15" t="s">
        <v>45</v>
      </c>
      <c r="I27" s="15"/>
      <c r="J27" s="15" t="s">
        <v>51</v>
      </c>
      <c r="K27" s="15"/>
      <c r="L27" s="15" t="s">
        <v>52</v>
      </c>
      <c r="M27" s="34"/>
      <c r="N27" s="34"/>
    </row>
    <row r="28" ht="2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34"/>
      <c r="N28" s="34"/>
    </row>
    <row r="29" s="3" customFormat="1" customHeight="1" spans="1:14">
      <c r="A29" s="12" t="s">
        <v>19</v>
      </c>
      <c r="B29" s="18" t="s">
        <v>11</v>
      </c>
      <c r="C29" s="19"/>
      <c r="D29" s="19"/>
      <c r="E29" s="19"/>
      <c r="F29" s="19"/>
      <c r="G29" s="19"/>
      <c r="H29" s="19"/>
      <c r="I29" s="19"/>
      <c r="J29" s="19"/>
      <c r="K29" s="19"/>
      <c r="L29" s="26"/>
      <c r="M29" s="34"/>
      <c r="N29" s="34"/>
    </row>
    <row r="30" s="3" customFormat="1" ht="14.25" customHeight="1" spans="1:13">
      <c r="A30" s="12"/>
      <c r="B30" s="12" t="s">
        <v>42</v>
      </c>
      <c r="C30" s="22"/>
      <c r="D30" s="22" t="s">
        <v>49</v>
      </c>
      <c r="E30" s="12"/>
      <c r="F30" s="12" t="s">
        <v>53</v>
      </c>
      <c r="G30" s="22" t="s">
        <v>31</v>
      </c>
      <c r="H30" s="22" t="s">
        <v>32</v>
      </c>
      <c r="I30" s="12"/>
      <c r="J30" s="12" t="s">
        <v>51</v>
      </c>
      <c r="K30" s="12"/>
      <c r="L30" s="12" t="s">
        <v>52</v>
      </c>
      <c r="M30" s="34"/>
    </row>
    <row r="31" s="3" customFormat="1" ht="14.25" customHeight="1" spans="1:14">
      <c r="A31" s="12"/>
      <c r="B31" s="15" t="s">
        <v>48</v>
      </c>
      <c r="C31" s="15"/>
      <c r="D31" s="15" t="s">
        <v>43</v>
      </c>
      <c r="E31" s="15"/>
      <c r="F31" s="15" t="s">
        <v>54</v>
      </c>
      <c r="G31" s="15"/>
      <c r="H31" s="15" t="s">
        <v>53</v>
      </c>
      <c r="I31" s="15"/>
      <c r="J31" s="15" t="s">
        <v>55</v>
      </c>
      <c r="K31" s="15"/>
      <c r="L31" s="15" t="s">
        <v>47</v>
      </c>
      <c r="M31" s="34"/>
      <c r="N31" s="34"/>
    </row>
    <row r="32" ht="1" customHeight="1" spans="1:14">
      <c r="A32" s="12"/>
      <c r="B32" s="12"/>
      <c r="C32" s="12"/>
      <c r="D32" s="12"/>
      <c r="E32" s="25"/>
      <c r="F32" s="25"/>
      <c r="G32" s="25"/>
      <c r="H32" s="25"/>
      <c r="I32" s="12"/>
      <c r="J32" s="12"/>
      <c r="K32" s="12"/>
      <c r="L32" s="12"/>
      <c r="M32" s="34"/>
      <c r="N32" s="34"/>
    </row>
    <row r="33" s="3" customFormat="1" customHeight="1" spans="1:14">
      <c r="A33" s="12" t="s">
        <v>30</v>
      </c>
      <c r="B33" s="18" t="s">
        <v>11</v>
      </c>
      <c r="C33" s="19"/>
      <c r="D33" s="19"/>
      <c r="E33" s="19"/>
      <c r="F33" s="19"/>
      <c r="G33" s="19"/>
      <c r="H33" s="19"/>
      <c r="I33" s="19"/>
      <c r="J33" s="19"/>
      <c r="K33" s="19"/>
      <c r="L33" s="26"/>
      <c r="M33" s="34"/>
      <c r="N33" s="34"/>
    </row>
    <row r="34" s="3" customFormat="1" ht="14.25" customHeight="1" spans="1:14">
      <c r="A34" s="12"/>
      <c r="B34" s="12" t="s">
        <v>42</v>
      </c>
      <c r="C34" s="22"/>
      <c r="D34" s="22" t="s">
        <v>43</v>
      </c>
      <c r="E34" s="22" t="s">
        <v>56</v>
      </c>
      <c r="F34" s="22" t="s">
        <v>27</v>
      </c>
      <c r="G34" s="12"/>
      <c r="H34" s="12" t="s">
        <v>57</v>
      </c>
      <c r="I34" s="22"/>
      <c r="J34" s="12" t="s">
        <v>52</v>
      </c>
      <c r="K34" s="12"/>
      <c r="L34" s="12" t="s">
        <v>55</v>
      </c>
      <c r="M34" s="34"/>
      <c r="N34" s="34"/>
    </row>
    <row r="35" s="3" customFormat="1" ht="14.25" customHeight="1" spans="1:14">
      <c r="A35" s="12"/>
      <c r="B35" s="15" t="s">
        <v>48</v>
      </c>
      <c r="C35" s="15"/>
      <c r="D35" s="15" t="s">
        <v>49</v>
      </c>
      <c r="E35" s="15"/>
      <c r="F35" s="15" t="s">
        <v>50</v>
      </c>
      <c r="G35" s="15"/>
      <c r="H35" s="15" t="s">
        <v>44</v>
      </c>
      <c r="I35" s="15"/>
      <c r="J35" s="15" t="s">
        <v>58</v>
      </c>
      <c r="K35" s="15"/>
      <c r="L35" s="15" t="s">
        <v>55</v>
      </c>
      <c r="M35" s="34"/>
      <c r="N35" s="34"/>
    </row>
    <row r="36" ht="2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34"/>
      <c r="N36" s="34"/>
    </row>
    <row r="37" s="3" customFormat="1" customHeight="1" spans="1:14">
      <c r="A37" s="12" t="s">
        <v>33</v>
      </c>
      <c r="B37" s="18" t="s">
        <v>11</v>
      </c>
      <c r="C37" s="19"/>
      <c r="D37" s="19"/>
      <c r="E37" s="19"/>
      <c r="F37" s="19"/>
      <c r="G37" s="19"/>
      <c r="H37" s="19"/>
      <c r="I37" s="19"/>
      <c r="J37" s="19"/>
      <c r="K37" s="19"/>
      <c r="L37" s="26"/>
      <c r="M37" s="34"/>
      <c r="N37" s="34"/>
    </row>
    <row r="38" s="3" customFormat="1" ht="14.25" customHeight="1" spans="1:14">
      <c r="A38" s="12"/>
      <c r="B38" s="12" t="s">
        <v>42</v>
      </c>
      <c r="C38" s="22"/>
      <c r="D38" s="22" t="s">
        <v>49</v>
      </c>
      <c r="E38" s="22"/>
      <c r="F38" s="22" t="s">
        <v>50</v>
      </c>
      <c r="G38" s="12"/>
      <c r="H38" s="12" t="s">
        <v>54</v>
      </c>
      <c r="I38" s="12"/>
      <c r="J38" s="12" t="s">
        <v>55</v>
      </c>
      <c r="K38" s="12"/>
      <c r="L38" s="12" t="s">
        <v>59</v>
      </c>
      <c r="M38" s="34"/>
      <c r="N38" s="34"/>
    </row>
    <row r="39" s="3" customFormat="1" ht="15.75" customHeight="1" spans="1:14">
      <c r="A39" s="12"/>
      <c r="B39" s="15" t="s">
        <v>48</v>
      </c>
      <c r="C39" s="15"/>
      <c r="D39" s="15" t="s">
        <v>43</v>
      </c>
      <c r="E39" s="15"/>
      <c r="F39" s="15" t="s">
        <v>53</v>
      </c>
      <c r="G39" s="15"/>
      <c r="H39" s="15" t="s">
        <v>57</v>
      </c>
      <c r="I39" s="15"/>
      <c r="J39" s="15" t="s">
        <v>59</v>
      </c>
      <c r="K39" s="15"/>
      <c r="L39" s="15" t="s">
        <v>47</v>
      </c>
      <c r="M39" s="34"/>
      <c r="N39" s="34"/>
    </row>
    <row r="40" ht="2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34"/>
      <c r="N40" s="34"/>
    </row>
    <row r="41" s="3" customFormat="1" customHeight="1" spans="1:14">
      <c r="A41" s="12" t="s">
        <v>34</v>
      </c>
      <c r="B41" s="18" t="s">
        <v>11</v>
      </c>
      <c r="C41" s="19"/>
      <c r="D41" s="19"/>
      <c r="E41" s="19"/>
      <c r="F41" s="19"/>
      <c r="G41" s="19"/>
      <c r="H41" s="19"/>
      <c r="I41" s="19"/>
      <c r="J41" s="19"/>
      <c r="K41" s="19"/>
      <c r="L41" s="26"/>
      <c r="M41" s="34"/>
      <c r="N41" s="34"/>
    </row>
    <row r="42" s="3" customFormat="1" ht="14.25" customHeight="1" spans="1:14">
      <c r="A42" s="12"/>
      <c r="B42" s="12" t="s">
        <v>42</v>
      </c>
      <c r="C42" s="12"/>
      <c r="D42" s="12" t="s">
        <v>44</v>
      </c>
      <c r="E42" s="22"/>
      <c r="F42" s="22" t="s">
        <v>50</v>
      </c>
      <c r="G42" s="12"/>
      <c r="H42" s="12" t="s">
        <v>45</v>
      </c>
      <c r="I42" s="12"/>
      <c r="J42" s="12" t="s">
        <v>51</v>
      </c>
      <c r="K42" s="12"/>
      <c r="L42" s="12" t="s">
        <v>47</v>
      </c>
      <c r="M42" s="34"/>
      <c r="N42" s="34"/>
    </row>
    <row r="43" s="3" customFormat="1" ht="14.25" customHeight="1" spans="1:14">
      <c r="A43" s="12"/>
      <c r="B43" s="15" t="s">
        <v>48</v>
      </c>
      <c r="C43" s="15"/>
      <c r="D43" s="15" t="s">
        <v>54</v>
      </c>
      <c r="E43" s="15"/>
      <c r="F43" s="15" t="s">
        <v>58</v>
      </c>
      <c r="G43" s="15"/>
      <c r="H43" s="15" t="s">
        <v>45</v>
      </c>
      <c r="I43" s="15"/>
      <c r="J43" s="15" t="s">
        <v>52</v>
      </c>
      <c r="K43" s="15"/>
      <c r="L43" s="15" t="s">
        <v>57</v>
      </c>
      <c r="M43" s="34"/>
      <c r="N43" s="34"/>
    </row>
    <row r="44" ht="2" customHeight="1" spans="1:14">
      <c r="A44" s="12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34"/>
      <c r="N44" s="34"/>
    </row>
    <row r="45" s="4" customFormat="1" customHeight="1" spans="1:14">
      <c r="A45" s="8" t="s">
        <v>60</v>
      </c>
      <c r="B45" s="8" t="s">
        <v>2</v>
      </c>
      <c r="C45" s="8" t="s">
        <v>61</v>
      </c>
      <c r="D45" s="8"/>
      <c r="E45" s="8" t="s">
        <v>62</v>
      </c>
      <c r="F45" s="8"/>
      <c r="G45" s="8" t="s">
        <v>63</v>
      </c>
      <c r="H45" s="8"/>
      <c r="I45" s="30"/>
      <c r="M45" s="34"/>
      <c r="N45" s="34"/>
    </row>
    <row r="46" s="3" customFormat="1" customHeight="1" spans="1:14">
      <c r="A46" s="10"/>
      <c r="B46" s="10"/>
      <c r="C46" s="11" t="s">
        <v>8</v>
      </c>
      <c r="D46" s="11" t="s">
        <v>9</v>
      </c>
      <c r="E46" s="11" t="s">
        <v>8</v>
      </c>
      <c r="F46" s="11" t="s">
        <v>9</v>
      </c>
      <c r="G46" s="11" t="s">
        <v>8</v>
      </c>
      <c r="H46" s="11" t="s">
        <v>9</v>
      </c>
      <c r="I46" s="36"/>
      <c r="M46" s="34"/>
      <c r="N46" s="34"/>
    </row>
    <row r="47" s="3" customFormat="1" customHeight="1" spans="1:13">
      <c r="A47" s="12" t="s">
        <v>10</v>
      </c>
      <c r="B47" s="18" t="s">
        <v>11</v>
      </c>
      <c r="C47" s="19"/>
      <c r="D47" s="19"/>
      <c r="E47" s="19"/>
      <c r="F47" s="19"/>
      <c r="G47" s="19"/>
      <c r="H47" s="26"/>
      <c r="I47" s="34"/>
      <c r="J47" s="37" t="s">
        <v>64</v>
      </c>
      <c r="K47" s="38"/>
      <c r="M47" s="30"/>
    </row>
    <row r="48" s="3" customFormat="1" ht="14.25" customHeight="1" spans="1:11">
      <c r="A48" s="12"/>
      <c r="B48" s="12" t="s">
        <v>65</v>
      </c>
      <c r="C48" s="12"/>
      <c r="D48" s="12" t="s">
        <v>66</v>
      </c>
      <c r="E48" s="22"/>
      <c r="F48" s="22" t="s">
        <v>67</v>
      </c>
      <c r="G48" s="22"/>
      <c r="H48" s="12" t="s">
        <v>68</v>
      </c>
      <c r="I48" s="30"/>
      <c r="J48" s="38"/>
      <c r="K48" s="38"/>
    </row>
    <row r="49" s="3" customFormat="1" ht="14.25" customHeight="1" spans="1:11">
      <c r="A49" s="12"/>
      <c r="B49" s="15" t="s">
        <v>69</v>
      </c>
      <c r="C49" s="15"/>
      <c r="D49" s="15" t="s">
        <v>70</v>
      </c>
      <c r="E49" s="15"/>
      <c r="F49" s="15" t="s">
        <v>67</v>
      </c>
      <c r="G49" s="15" t="s">
        <v>71</v>
      </c>
      <c r="H49" s="15" t="s">
        <v>72</v>
      </c>
      <c r="I49" s="39" t="s">
        <v>73</v>
      </c>
      <c r="J49" s="38"/>
      <c r="K49" s="38"/>
    </row>
    <row r="50" ht="2" customHeight="1" spans="1:11">
      <c r="A50" s="12"/>
      <c r="B50" s="12"/>
      <c r="C50" s="12"/>
      <c r="D50" s="12"/>
      <c r="E50" s="12"/>
      <c r="F50" s="12"/>
      <c r="G50" s="12"/>
      <c r="H50" s="12"/>
      <c r="I50" s="30"/>
      <c r="J50" s="38"/>
      <c r="K50" s="38"/>
    </row>
    <row r="51" s="3" customFormat="1" customHeight="1" spans="1:13">
      <c r="A51" s="12" t="s">
        <v>19</v>
      </c>
      <c r="B51" s="18" t="s">
        <v>11</v>
      </c>
      <c r="C51" s="19"/>
      <c r="D51" s="19"/>
      <c r="E51" s="19"/>
      <c r="F51" s="19"/>
      <c r="G51" s="19"/>
      <c r="H51" s="26"/>
      <c r="I51" s="30"/>
      <c r="J51" s="38"/>
      <c r="K51" s="38"/>
      <c r="M51" s="30"/>
    </row>
    <row r="52" s="3" customFormat="1" ht="14.25" customHeight="1" spans="1:11">
      <c r="A52" s="12"/>
      <c r="B52" s="12" t="s">
        <v>65</v>
      </c>
      <c r="C52" s="12"/>
      <c r="D52" s="12" t="s">
        <v>70</v>
      </c>
      <c r="E52" s="12"/>
      <c r="F52" s="12" t="s">
        <v>66</v>
      </c>
      <c r="G52" s="12"/>
      <c r="H52" s="12" t="s">
        <v>68</v>
      </c>
      <c r="J52" s="38"/>
      <c r="K52" s="38"/>
    </row>
    <row r="53" s="3" customFormat="1" ht="14.25" customHeight="1" spans="1:11">
      <c r="A53" s="12"/>
      <c r="B53" s="15" t="s">
        <v>69</v>
      </c>
      <c r="C53" s="15"/>
      <c r="D53" s="15" t="s">
        <v>74</v>
      </c>
      <c r="E53" s="15" t="s">
        <v>75</v>
      </c>
      <c r="F53" s="15" t="s">
        <v>76</v>
      </c>
      <c r="G53" s="15"/>
      <c r="H53" s="15" t="s">
        <v>77</v>
      </c>
      <c r="I53" s="30"/>
      <c r="J53" s="38"/>
      <c r="K53" s="38"/>
    </row>
    <row r="54" ht="1" customHeight="1" spans="1:11">
      <c r="A54" s="12"/>
      <c r="B54" s="12"/>
      <c r="C54" s="12"/>
      <c r="D54" s="12"/>
      <c r="E54" s="12"/>
      <c r="F54" s="12"/>
      <c r="G54" s="12"/>
      <c r="H54" s="12"/>
      <c r="I54" s="30"/>
      <c r="J54" s="38"/>
      <c r="K54" s="38"/>
    </row>
    <row r="55" s="3" customFormat="1" customHeight="1" spans="1:13">
      <c r="A55" s="12" t="s">
        <v>30</v>
      </c>
      <c r="B55" s="18" t="s">
        <v>11</v>
      </c>
      <c r="C55" s="19"/>
      <c r="D55" s="19"/>
      <c r="E55" s="19"/>
      <c r="F55" s="19"/>
      <c r="G55" s="19"/>
      <c r="H55" s="26"/>
      <c r="I55" s="34"/>
      <c r="J55" s="38"/>
      <c r="K55" s="38"/>
      <c r="M55" s="30"/>
    </row>
    <row r="56" s="3" customFormat="1" ht="14.25" customHeight="1" spans="1:11">
      <c r="A56" s="12"/>
      <c r="B56" s="12" t="s">
        <v>65</v>
      </c>
      <c r="C56" s="12"/>
      <c r="D56" s="12" t="s">
        <v>74</v>
      </c>
      <c r="E56" s="12"/>
      <c r="F56" s="22" t="s">
        <v>76</v>
      </c>
      <c r="G56" s="22"/>
      <c r="H56" s="27" t="s">
        <v>28</v>
      </c>
      <c r="I56" s="30"/>
      <c r="J56" s="38"/>
      <c r="K56" s="38"/>
    </row>
    <row r="57" s="3" customFormat="1" ht="14.25" customHeight="1" spans="1:11">
      <c r="A57" s="12"/>
      <c r="B57" s="15" t="s">
        <v>69</v>
      </c>
      <c r="C57" s="15"/>
      <c r="D57" s="15" t="s">
        <v>66</v>
      </c>
      <c r="E57" s="15"/>
      <c r="F57" s="15" t="s">
        <v>76</v>
      </c>
      <c r="G57" s="15" t="s">
        <v>78</v>
      </c>
      <c r="H57" s="15" t="s">
        <v>72</v>
      </c>
      <c r="I57" s="30"/>
      <c r="J57" s="38"/>
      <c r="K57" s="38"/>
    </row>
    <row r="58" ht="1" customHeight="1" spans="1:11">
      <c r="A58" s="12"/>
      <c r="B58" s="12"/>
      <c r="C58" s="12"/>
      <c r="D58" s="12"/>
      <c r="E58" s="12"/>
      <c r="F58" s="12"/>
      <c r="G58" s="12"/>
      <c r="H58" s="12"/>
      <c r="I58" s="30"/>
      <c r="J58" s="38"/>
      <c r="K58" s="38"/>
    </row>
    <row r="59" s="3" customFormat="1" customHeight="1" spans="1:13">
      <c r="A59" s="12" t="s">
        <v>33</v>
      </c>
      <c r="B59" s="18" t="s">
        <v>11</v>
      </c>
      <c r="C59" s="19"/>
      <c r="D59" s="19"/>
      <c r="E59" s="19"/>
      <c r="F59" s="19"/>
      <c r="G59" s="19"/>
      <c r="H59" s="26"/>
      <c r="I59" s="34"/>
      <c r="J59" s="38"/>
      <c r="K59" s="38"/>
      <c r="M59" s="30"/>
    </row>
    <row r="60" s="3" customFormat="1" ht="14.25" customHeight="1" spans="1:11">
      <c r="A60" s="12"/>
      <c r="B60" s="12" t="s">
        <v>65</v>
      </c>
      <c r="C60" s="12"/>
      <c r="D60" s="28" t="s">
        <v>58</v>
      </c>
      <c r="E60" s="12"/>
      <c r="F60" s="12" t="s">
        <v>76</v>
      </c>
      <c r="G60" s="12"/>
      <c r="H60" s="12" t="s">
        <v>77</v>
      </c>
      <c r="I60" s="30"/>
      <c r="J60" s="38"/>
      <c r="K60" s="38"/>
    </row>
    <row r="61" s="3" customFormat="1" ht="14.25" customHeight="1" spans="1:11">
      <c r="A61" s="12"/>
      <c r="B61" s="15" t="s">
        <v>69</v>
      </c>
      <c r="C61" s="15"/>
      <c r="D61" s="15" t="s">
        <v>70</v>
      </c>
      <c r="E61" s="15"/>
      <c r="F61" s="15" t="s">
        <v>79</v>
      </c>
      <c r="G61" s="15"/>
      <c r="H61" s="15" t="s">
        <v>68</v>
      </c>
      <c r="I61" s="30"/>
      <c r="J61" s="38"/>
      <c r="K61" s="38"/>
    </row>
    <row r="62" ht="1" customHeight="1" spans="1:11">
      <c r="A62" s="12"/>
      <c r="B62" s="12"/>
      <c r="C62" s="12"/>
      <c r="D62" s="12"/>
      <c r="E62" s="12"/>
      <c r="F62" s="12"/>
      <c r="G62" s="12"/>
      <c r="H62" s="12"/>
      <c r="I62" s="30"/>
      <c r="J62" s="38"/>
      <c r="K62" s="38"/>
    </row>
    <row r="63" s="3" customFormat="1" customHeight="1" spans="1:13">
      <c r="A63" s="12" t="s">
        <v>34</v>
      </c>
      <c r="B63" s="18" t="s">
        <v>11</v>
      </c>
      <c r="C63" s="19"/>
      <c r="D63" s="19"/>
      <c r="E63" s="19"/>
      <c r="F63" s="19"/>
      <c r="G63" s="19"/>
      <c r="H63" s="26"/>
      <c r="I63" s="34"/>
      <c r="J63" s="38"/>
      <c r="K63" s="38"/>
      <c r="M63" s="30"/>
    </row>
    <row r="64" s="3" customFormat="1" ht="14.25" customHeight="1" spans="1:11">
      <c r="A64" s="12"/>
      <c r="B64" s="12" t="s">
        <v>65</v>
      </c>
      <c r="C64" s="12"/>
      <c r="D64" s="12" t="s">
        <v>70</v>
      </c>
      <c r="E64" s="22"/>
      <c r="F64" s="12" t="s">
        <v>57</v>
      </c>
      <c r="G64" s="12"/>
      <c r="H64" s="12" t="s">
        <v>77</v>
      </c>
      <c r="J64" s="38"/>
      <c r="K64" s="38"/>
    </row>
    <row r="65" s="3" customFormat="1" ht="14.25" customHeight="1" spans="1:11">
      <c r="A65" s="12"/>
      <c r="B65" s="15" t="s">
        <v>69</v>
      </c>
      <c r="C65" s="15"/>
      <c r="D65" s="15" t="s">
        <v>79</v>
      </c>
      <c r="E65" s="15"/>
      <c r="F65" s="15" t="s">
        <v>67</v>
      </c>
      <c r="G65" s="15"/>
      <c r="H65" s="15" t="s">
        <v>68</v>
      </c>
      <c r="J65" s="38"/>
      <c r="K65" s="38"/>
    </row>
    <row r="66" ht="3" customHeight="1" spans="1:8">
      <c r="A66" s="40"/>
      <c r="B66" s="40"/>
      <c r="C66" s="40"/>
      <c r="D66" s="40"/>
      <c r="E66" s="40"/>
      <c r="F66" s="40"/>
      <c r="G66" s="41"/>
      <c r="H66" s="41"/>
    </row>
    <row r="67" ht="13.5" customHeight="1" spans="1:1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="1" customFormat="1" ht="26" customHeight="1" spans="1:11">
      <c r="A68" s="43"/>
      <c r="B68" s="44" t="s">
        <v>80</v>
      </c>
      <c r="C68" s="42"/>
      <c r="D68" s="42"/>
      <c r="E68" s="42"/>
      <c r="F68" s="42"/>
      <c r="G68" s="42"/>
      <c r="H68" s="42"/>
      <c r="I68" s="42"/>
      <c r="J68" s="42"/>
      <c r="K68" s="42"/>
    </row>
    <row r="69" s="5" customFormat="1" ht="13.5" customHeight="1" spans="1:40">
      <c r="A69" s="45"/>
      <c r="B69" s="46" t="s">
        <v>81</v>
      </c>
      <c r="C69" s="47" t="s">
        <v>10</v>
      </c>
      <c r="D69" s="48"/>
      <c r="E69" s="49"/>
      <c r="F69" s="47" t="s">
        <v>19</v>
      </c>
      <c r="G69" s="48"/>
      <c r="H69" s="49"/>
      <c r="I69" s="47" t="s">
        <v>30</v>
      </c>
      <c r="J69" s="48"/>
      <c r="K69" s="49"/>
      <c r="L69" s="47" t="s">
        <v>33</v>
      </c>
      <c r="M69" s="48"/>
      <c r="N69" s="49"/>
      <c r="O69" s="59" t="s">
        <v>34</v>
      </c>
      <c r="P69" s="60"/>
      <c r="Q69" s="64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</row>
    <row r="70" s="5" customFormat="1" ht="13.5" customHeight="1" spans="1:40">
      <c r="A70" s="45"/>
      <c r="B70" s="10"/>
      <c r="C70" s="50" t="s">
        <v>8</v>
      </c>
      <c r="D70" s="50" t="s">
        <v>9</v>
      </c>
      <c r="E70" s="50" t="s">
        <v>82</v>
      </c>
      <c r="F70" s="50" t="s">
        <v>8</v>
      </c>
      <c r="G70" s="50" t="s">
        <v>9</v>
      </c>
      <c r="H70" s="50" t="s">
        <v>82</v>
      </c>
      <c r="I70" s="50" t="s">
        <v>8</v>
      </c>
      <c r="J70" s="50" t="s">
        <v>9</v>
      </c>
      <c r="K70" s="50" t="s">
        <v>82</v>
      </c>
      <c r="L70" s="50" t="s">
        <v>8</v>
      </c>
      <c r="M70" s="50" t="s">
        <v>9</v>
      </c>
      <c r="N70" s="50" t="s">
        <v>82</v>
      </c>
      <c r="O70" s="50" t="s">
        <v>8</v>
      </c>
      <c r="P70" s="50" t="s">
        <v>9</v>
      </c>
      <c r="Q70" s="11" t="s">
        <v>82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</row>
    <row r="71" s="5" customFormat="1" ht="12.75" customHeight="1" spans="1:40">
      <c r="A71" s="45"/>
      <c r="B71" s="51" t="s">
        <v>83</v>
      </c>
      <c r="C71" s="22"/>
      <c r="D71" s="22"/>
      <c r="E71" s="22"/>
      <c r="F71" s="22" t="s">
        <v>84</v>
      </c>
      <c r="G71" s="22" t="s">
        <v>74</v>
      </c>
      <c r="H71" s="22"/>
      <c r="I71" s="22" t="s">
        <v>85</v>
      </c>
      <c r="J71" s="22" t="s">
        <v>54</v>
      </c>
      <c r="K71" s="22"/>
      <c r="L71" s="22" t="s">
        <v>86</v>
      </c>
      <c r="M71" s="22" t="s">
        <v>28</v>
      </c>
      <c r="N71" s="22"/>
      <c r="O71" s="61"/>
      <c r="P71" s="61"/>
      <c r="Q71" s="61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</row>
    <row r="72" s="5" customFormat="1" ht="12.75" customHeight="1" spans="1:40">
      <c r="A72" s="45"/>
      <c r="B72" s="52"/>
      <c r="C72" s="22" t="s">
        <v>87</v>
      </c>
      <c r="D72" s="22" t="s">
        <v>59</v>
      </c>
      <c r="E72" s="22" t="s">
        <v>88</v>
      </c>
      <c r="F72" s="22" t="s">
        <v>89</v>
      </c>
      <c r="G72" s="22" t="s">
        <v>35</v>
      </c>
      <c r="H72" s="22"/>
      <c r="I72" s="22" t="s">
        <v>89</v>
      </c>
      <c r="J72" s="22" t="s">
        <v>35</v>
      </c>
      <c r="K72" s="22"/>
      <c r="O72" s="22"/>
      <c r="P72" s="22"/>
      <c r="Q72" s="22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</row>
    <row r="73" s="5" customFormat="1" ht="12.75" customHeight="1" spans="1:40">
      <c r="A73" s="45"/>
      <c r="B73" s="52"/>
      <c r="C73" s="22"/>
      <c r="E73" s="22"/>
      <c r="F73" s="53" t="s">
        <v>90</v>
      </c>
      <c r="G73" s="53" t="s">
        <v>79</v>
      </c>
      <c r="H73" s="53" t="s">
        <v>91</v>
      </c>
      <c r="I73" s="53"/>
      <c r="J73" s="53"/>
      <c r="K73" s="53"/>
      <c r="L73" s="53" t="s">
        <v>90</v>
      </c>
      <c r="M73" s="53" t="s">
        <v>79</v>
      </c>
      <c r="N73" s="22" t="s">
        <v>88</v>
      </c>
      <c r="O73" s="22"/>
      <c r="P73" s="22"/>
      <c r="Q73" s="22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</row>
    <row r="74" s="5" customFormat="1" ht="12.75" customHeight="1" spans="1:40">
      <c r="A74" s="45"/>
      <c r="B74" s="52"/>
      <c r="C74" s="22"/>
      <c r="D74" s="22"/>
      <c r="E74" s="54"/>
      <c r="F74" s="22" t="s">
        <v>92</v>
      </c>
      <c r="G74" s="22" t="s">
        <v>72</v>
      </c>
      <c r="H74" s="22" t="s">
        <v>88</v>
      </c>
      <c r="I74" s="53" t="s">
        <v>93</v>
      </c>
      <c r="J74" s="53" t="s">
        <v>58</v>
      </c>
      <c r="K74" s="22"/>
      <c r="L74" s="22" t="s">
        <v>94</v>
      </c>
      <c r="M74" s="22" t="s">
        <v>53</v>
      </c>
      <c r="N74" s="62" t="s">
        <v>95</v>
      </c>
      <c r="O74" s="22"/>
      <c r="P74" s="22"/>
      <c r="Q74" s="22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</row>
    <row r="75" s="5" customFormat="1" ht="13.5" customHeight="1" spans="1:40">
      <c r="A75" s="45"/>
      <c r="B75" s="52"/>
      <c r="C75" s="22"/>
      <c r="D75" s="22"/>
      <c r="E75" s="54"/>
      <c r="F75" s="55"/>
      <c r="G75" s="55"/>
      <c r="H75" s="55"/>
      <c r="I75" s="55"/>
      <c r="J75" s="55"/>
      <c r="K75" s="55"/>
      <c r="L75" s="22" t="s">
        <v>92</v>
      </c>
      <c r="M75" s="22" t="s">
        <v>72</v>
      </c>
      <c r="N75" s="22" t="s">
        <v>88</v>
      </c>
      <c r="O75" s="22"/>
      <c r="P75" s="22"/>
      <c r="Q75" s="22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</row>
    <row r="76" s="5" customFormat="1" ht="12.75" customHeight="1" spans="1:40">
      <c r="A76" s="30"/>
      <c r="B76" s="56" t="s">
        <v>96</v>
      </c>
      <c r="C76" s="15" t="s">
        <v>97</v>
      </c>
      <c r="D76" s="15" t="s">
        <v>59</v>
      </c>
      <c r="E76" s="15" t="s">
        <v>88</v>
      </c>
      <c r="F76" s="57" t="s">
        <v>98</v>
      </c>
      <c r="G76" s="57" t="s">
        <v>46</v>
      </c>
      <c r="H76" s="57" t="s">
        <v>91</v>
      </c>
      <c r="I76" s="57" t="s">
        <v>85</v>
      </c>
      <c r="J76" s="57" t="s">
        <v>54</v>
      </c>
      <c r="K76" s="57"/>
      <c r="L76" s="15" t="s">
        <v>98</v>
      </c>
      <c r="M76" s="15" t="s">
        <v>46</v>
      </c>
      <c r="N76" s="15" t="s">
        <v>91</v>
      </c>
      <c r="O76" s="15" t="s">
        <v>99</v>
      </c>
      <c r="P76" s="15" t="s">
        <v>27</v>
      </c>
      <c r="Q76" s="15" t="s">
        <v>91</v>
      </c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</row>
    <row r="77" s="5" customFormat="1" ht="12.75" customHeight="1" spans="1:40">
      <c r="A77" s="30"/>
      <c r="B77" s="56"/>
      <c r="C77" s="15"/>
      <c r="D77" s="15"/>
      <c r="E77" s="15"/>
      <c r="F77" s="15" t="s">
        <v>100</v>
      </c>
      <c r="G77" s="15" t="s">
        <v>67</v>
      </c>
      <c r="H77" s="15"/>
      <c r="I77" s="15"/>
      <c r="J77" s="15"/>
      <c r="K77" s="15"/>
      <c r="L77" s="15" t="s">
        <v>100</v>
      </c>
      <c r="M77" s="15" t="s">
        <v>35</v>
      </c>
      <c r="N77" s="15"/>
      <c r="O77" s="15"/>
      <c r="P77" s="15"/>
      <c r="Q77" s="15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</row>
    <row r="78" s="5" customFormat="1" ht="12.75" customHeight="1" spans="1:40">
      <c r="A78" s="30"/>
      <c r="B78" s="58"/>
      <c r="C78" s="15"/>
      <c r="D78" s="15"/>
      <c r="E78" s="15"/>
      <c r="F78" s="15" t="s">
        <v>101</v>
      </c>
      <c r="G78" s="15" t="s">
        <v>32</v>
      </c>
      <c r="H78" s="15" t="s">
        <v>102</v>
      </c>
      <c r="I78" s="15"/>
      <c r="J78" s="15"/>
      <c r="K78" s="15"/>
      <c r="L78" s="15"/>
      <c r="M78" s="15"/>
      <c r="N78" s="15"/>
      <c r="O78" s="63"/>
      <c r="P78" s="63"/>
      <c r="Q78" s="63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</row>
  </sheetData>
  <sheetProtection insertHyperlinks="0" autoFilter="0"/>
  <mergeCells count="46">
    <mergeCell ref="A1:L1"/>
    <mergeCell ref="C2:D2"/>
    <mergeCell ref="E2:F2"/>
    <mergeCell ref="G2:H2"/>
    <mergeCell ref="I2:J2"/>
    <mergeCell ref="K2:L2"/>
    <mergeCell ref="C4:L4"/>
    <mergeCell ref="B8:L8"/>
    <mergeCell ref="B12:L12"/>
    <mergeCell ref="B16:L16"/>
    <mergeCell ref="B20:L20"/>
    <mergeCell ref="C23:D23"/>
    <mergeCell ref="E23:F23"/>
    <mergeCell ref="G23:H23"/>
    <mergeCell ref="I23:J23"/>
    <mergeCell ref="K23:L23"/>
    <mergeCell ref="B25:L25"/>
    <mergeCell ref="B29:L29"/>
    <mergeCell ref="B33:L33"/>
    <mergeCell ref="B37:L37"/>
    <mergeCell ref="B40:K40"/>
    <mergeCell ref="B41:L41"/>
    <mergeCell ref="C45:D45"/>
    <mergeCell ref="E45:F45"/>
    <mergeCell ref="G45:H45"/>
    <mergeCell ref="B47:H47"/>
    <mergeCell ref="B51:H51"/>
    <mergeCell ref="B55:H55"/>
    <mergeCell ref="B59:H59"/>
    <mergeCell ref="B63:H63"/>
    <mergeCell ref="A4:A6"/>
    <mergeCell ref="A7:A10"/>
    <mergeCell ref="A11:A14"/>
    <mergeCell ref="A15:A18"/>
    <mergeCell ref="A19:A22"/>
    <mergeCell ref="A25:A27"/>
    <mergeCell ref="A29:A31"/>
    <mergeCell ref="A33:A35"/>
    <mergeCell ref="A37:A39"/>
    <mergeCell ref="A41:A43"/>
    <mergeCell ref="A47:A49"/>
    <mergeCell ref="A51:A53"/>
    <mergeCell ref="A55:A57"/>
    <mergeCell ref="A59:A61"/>
    <mergeCell ref="A63:A65"/>
    <mergeCell ref="J47:K6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40"/>
  <sheetViews>
    <sheetView workbookViewId="0">
      <selection activeCell="A1" sqref="A1"/>
    </sheetView>
  </sheetViews>
  <sheetFormatPr defaultColWidth="8" defaultRowHeight="14.25" customHeight="1"/>
  <cols>
    <col min="1" max="40" width="8.66666666666667" style="1"/>
  </cols>
  <sheetData>
    <row r="1" customHeight="1" spans="1:12">
      <c r="A1" s="1" t="s">
        <v>103</v>
      </c>
      <c r="B1" s="1" t="s">
        <v>83</v>
      </c>
      <c r="C1" s="1" t="s">
        <v>96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83</v>
      </c>
      <c r="I1" s="1" t="s">
        <v>96</v>
      </c>
      <c r="K1" s="1" t="s">
        <v>104</v>
      </c>
      <c r="L1" s="1" t="s">
        <v>108</v>
      </c>
    </row>
    <row r="2" s="1" customFormat="1" customHeight="1" spans="1:12">
      <c r="A2" s="2" t="s">
        <v>14</v>
      </c>
      <c r="B2" s="1">
        <f>COUNTIF(延时!$7:$7,A2)+COUNTIF(延时!$11:$11,A2)+COUNTIF(延时!$15:$15,A2)+COUNTIF(延时!$19:$19,A2)+COUNTIF(延时!$26:$26,A2)+COUNTIF(延时!$30:$30,A2)+COUNTIF(延时!$34:$34,A2)+COUNTIF(延时!$38:$38,A2)+COUNTIF(延时!$42:$42,A2)+COUNTIF(延时!$48:$48,A2)+COUNTIF(延时!$52:$52,A2)+COUNTIF(延时!$56:$56,A2)+COUNTIF(延时!$60:$60,A2)+COUNTIF(延时!$64:$64,A2)</f>
        <v>2</v>
      </c>
      <c r="C2" s="1">
        <f>COUNTIF(延时!$5:$5,A2)+COUNTIF(延时!$9:$9,A2)+COUNTIF(延时!$13:$13,A2)+COUNTIF(延时!$17:$17,A2)+COUNTIF(延时!$21:$21,A2)+COUNTIF(延时!$27:$27,A2)+COUNTIF(延时!$31:$31,A2)+COUNTIF(延时!$35:$35,A2)+COUNTIF(延时!$39:$39,A2)+COUNTIF(延时!$43:$43,A2)+COUNTIF(延时!$49:$49,A2)+COUNTIF(延时!$53:$53,A2)+COUNTIF(延时!$57:$57,A2)+COUNTIF(延时!$61:$61,A2)+COUNTIF(延时!$65:$65,A2)</f>
        <v>2</v>
      </c>
      <c r="D2" s="1">
        <f>COUNTIF($K$2:$L$6,A2)</f>
        <v>1</v>
      </c>
      <c r="E2" s="1">
        <f>COUNTIF(延时!$71:$75,A2)</f>
        <v>0</v>
      </c>
      <c r="F2" s="1">
        <f>COUNTIF(延时!$76:$78,A2)</f>
        <v>0</v>
      </c>
      <c r="G2" s="1">
        <f t="shared" ref="G2:G39" si="0">SUM(B2:F2)</f>
        <v>5</v>
      </c>
      <c r="H2" s="1">
        <f t="shared" ref="H2:H39" si="1">B2+E2</f>
        <v>2</v>
      </c>
      <c r="I2" s="1">
        <f t="shared" ref="I2:I39" si="2">C2+D2+F2</f>
        <v>3</v>
      </c>
      <c r="K2" s="1" t="s">
        <v>46</v>
      </c>
      <c r="L2" s="1" t="s">
        <v>44</v>
      </c>
    </row>
    <row r="3" s="1" customFormat="1" customHeight="1" spans="1:12">
      <c r="A3" s="2" t="s">
        <v>21</v>
      </c>
      <c r="B3" s="1">
        <f>COUNTIF(延时!$7:$7,A3)+COUNTIF(延时!$11:$11,A3)+COUNTIF(延时!$15:$15,A3)+COUNTIF(延时!$19:$19,A3)+COUNTIF(延时!$26:$26,A3)+COUNTIF(延时!$30:$30,A3)+COUNTIF(延时!$34:$34,A3)+COUNTIF(延时!$38:$38,A3)+COUNTIF(延时!$42:$42,A3)+COUNTIF(延时!$48:$48,A3)+COUNTIF(延时!$52:$52,A3)+COUNTIF(延时!$56:$56,A3)+COUNTIF(延时!$60:$60,A3)+COUNTIF(延时!$64:$64,A3)</f>
        <v>2</v>
      </c>
      <c r="C3" s="1">
        <f>COUNTIF(延时!$5:$5,A3)+COUNTIF(延时!$9:$9,A3)+COUNTIF(延时!$13:$13,A3)+COUNTIF(延时!$17:$17,A3)+COUNTIF(延时!$21:$21,A3)+COUNTIF(延时!$27:$27,A3)+COUNTIF(延时!$31:$31,A3)+COUNTIF(延时!$35:$35,A3)+COUNTIF(延时!$39:$39,A3)+COUNTIF(延时!$43:$43,A3)+COUNTIF(延时!$49:$49,A3)+COUNTIF(延时!$53:$53,A3)+COUNTIF(延时!$57:$57,A3)+COUNTIF(延时!$61:$61,A3)+COUNTIF(延时!$65:$65,A3)</f>
        <v>2</v>
      </c>
      <c r="D3" s="1">
        <f>COUNTIF($K$2:$L$6,A3)</f>
        <v>0</v>
      </c>
      <c r="E3" s="1">
        <f>COUNTIF(延时!$71:$75,A3)</f>
        <v>0</v>
      </c>
      <c r="F3" s="1">
        <f>COUNTIF(延时!$76:$78,A3)</f>
        <v>0</v>
      </c>
      <c r="G3" s="1">
        <f t="shared" si="0"/>
        <v>4</v>
      </c>
      <c r="H3" s="1">
        <f t="shared" si="1"/>
        <v>2</v>
      </c>
      <c r="I3" s="1">
        <f t="shared" si="2"/>
        <v>2</v>
      </c>
      <c r="K3" s="1" t="s">
        <v>74</v>
      </c>
      <c r="L3" s="1" t="s">
        <v>66</v>
      </c>
    </row>
    <row r="4" s="1" customFormat="1" customHeight="1" spans="1:12">
      <c r="A4" s="2" t="s">
        <v>29</v>
      </c>
      <c r="B4" s="1">
        <f>COUNTIF(延时!$7:$7,A4)+COUNTIF(延时!$11:$11,A4)+COUNTIF(延时!$15:$15,A4)+COUNTIF(延时!$19:$19,A4)+COUNTIF(延时!$26:$26,A4)+COUNTIF(延时!$30:$30,A4)+COUNTIF(延时!$34:$34,A4)+COUNTIF(延时!$38:$38,A4)+COUNTIF(延时!$42:$42,A4)+COUNTIF(延时!$48:$48,A4)+COUNTIF(延时!$52:$52,A4)+COUNTIF(延时!$56:$56,A4)+COUNTIF(延时!$60:$60,A4)+COUNTIF(延时!$64:$64,A4)</f>
        <v>2</v>
      </c>
      <c r="C4" s="1">
        <f>COUNTIF(延时!$5:$5,A4)+COUNTIF(延时!$9:$9,A4)+COUNTIF(延时!$13:$13,A4)+COUNTIF(延时!$17:$17,A4)+COUNTIF(延时!$21:$21,A4)+COUNTIF(延时!$27:$27,A4)+COUNTIF(延时!$31:$31,A4)+COUNTIF(延时!$35:$35,A4)+COUNTIF(延时!$39:$39,A4)+COUNTIF(延时!$43:$43,A4)+COUNTIF(延时!$49:$49,A4)+COUNTIF(延时!$53:$53,A4)+COUNTIF(延时!$57:$57,A4)+COUNTIF(延时!$61:$61,A4)+COUNTIF(延时!$65:$65,A4)</f>
        <v>2</v>
      </c>
      <c r="D4" s="1">
        <f>COUNTIF($K$2:$L$6,A4)</f>
        <v>0</v>
      </c>
      <c r="E4" s="1">
        <f>COUNTIF(延时!$71:$75,A4)</f>
        <v>0</v>
      </c>
      <c r="F4" s="1">
        <f>COUNTIF(延时!$76:$78,A4)</f>
        <v>0</v>
      </c>
      <c r="G4" s="1">
        <f t="shared" si="0"/>
        <v>4</v>
      </c>
      <c r="H4" s="1">
        <f t="shared" si="1"/>
        <v>2</v>
      </c>
      <c r="I4" s="1">
        <f t="shared" si="2"/>
        <v>2</v>
      </c>
      <c r="K4" s="1" t="s">
        <v>77</v>
      </c>
      <c r="L4" s="1" t="s">
        <v>51</v>
      </c>
    </row>
    <row r="5" s="1" customFormat="1" customHeight="1" spans="1:12">
      <c r="A5" s="2" t="s">
        <v>17</v>
      </c>
      <c r="B5" s="1">
        <f>COUNTIF(延时!$7:$7,A5)+COUNTIF(延时!$11:$11,A5)+COUNTIF(延时!$15:$15,A5)+COUNTIF(延时!$19:$19,A5)+COUNTIF(延时!$26:$26,A5)+COUNTIF(延时!$30:$30,A5)+COUNTIF(延时!$34:$34,A5)+COUNTIF(延时!$38:$38,A5)+COUNTIF(延时!$42:$42,A5)+COUNTIF(延时!$48:$48,A5)+COUNTIF(延时!$52:$52,A5)+COUNTIF(延时!$56:$56,A5)+COUNTIF(延时!$60:$60,A5)+COUNTIF(延时!$64:$64,A5)</f>
        <v>2</v>
      </c>
      <c r="C5" s="1">
        <f>COUNTIF(延时!$5:$5,A5)+COUNTIF(延时!$9:$9,A5)+COUNTIF(延时!$13:$13,A5)+COUNTIF(延时!$17:$17,A5)+COUNTIF(延时!$21:$21,A5)+COUNTIF(延时!$27:$27,A5)+COUNTIF(延时!$31:$31,A5)+COUNTIF(延时!$35:$35,A5)+COUNTIF(延时!$39:$39,A5)+COUNTIF(延时!$43:$43,A5)+COUNTIF(延时!$49:$49,A5)+COUNTIF(延时!$53:$53,A5)+COUNTIF(延时!$57:$57,A5)+COUNTIF(延时!$61:$61,A5)+COUNTIF(延时!$65:$65,A5)</f>
        <v>2</v>
      </c>
      <c r="D5" s="1">
        <f>COUNTIF($K$2:$L$6,A5)</f>
        <v>0</v>
      </c>
      <c r="E5" s="1">
        <f>COUNTIF(延时!$71:$75,A5)</f>
        <v>0</v>
      </c>
      <c r="F5" s="1">
        <f>COUNTIF(延时!$76:$78,A5)</f>
        <v>0</v>
      </c>
      <c r="G5" s="1">
        <f t="shared" si="0"/>
        <v>4</v>
      </c>
      <c r="H5" s="1">
        <f t="shared" si="1"/>
        <v>2</v>
      </c>
      <c r="I5" s="1">
        <f t="shared" si="2"/>
        <v>2</v>
      </c>
      <c r="K5" s="1" t="s">
        <v>14</v>
      </c>
      <c r="L5" s="1" t="s">
        <v>28</v>
      </c>
    </row>
    <row r="6" s="1" customFormat="1" customHeight="1" spans="1:12">
      <c r="A6" s="2" t="s">
        <v>18</v>
      </c>
      <c r="B6" s="1">
        <f>COUNTIF(延时!$7:$7,A6)+COUNTIF(延时!$11:$11,A6)+COUNTIF(延时!$15:$15,A6)+COUNTIF(延时!$19:$19,A6)+COUNTIF(延时!$26:$26,A6)+COUNTIF(延时!$30:$30,A6)+COUNTIF(延时!$34:$34,A6)+COUNTIF(延时!$38:$38,A6)+COUNTIF(延时!$42:$42,A6)+COUNTIF(延时!$48:$48,A6)+COUNTIF(延时!$52:$52,A6)+COUNTIF(延时!$56:$56,A6)+COUNTIF(延时!$60:$60,A6)+COUNTIF(延时!$64:$64,A6)</f>
        <v>1</v>
      </c>
      <c r="C6" s="1">
        <f>COUNTIF(延时!$5:$5,A6)+COUNTIF(延时!$9:$9,A6)+COUNTIF(延时!$13:$13,A6)+COUNTIF(延时!$17:$17,A6)+COUNTIF(延时!$21:$21,A6)+COUNTIF(延时!$27:$27,A6)+COUNTIF(延时!$31:$31,A6)+COUNTIF(延时!$35:$35,A6)+COUNTIF(延时!$39:$39,A6)+COUNTIF(延时!$43:$43,A6)+COUNTIF(延时!$49:$49,A6)+COUNTIF(延时!$53:$53,A6)+COUNTIF(延时!$57:$57,A6)+COUNTIF(延时!$61:$61,A6)+COUNTIF(延时!$65:$65,A6)</f>
        <v>3</v>
      </c>
      <c r="D6" s="1">
        <f>COUNTIF($K$2:$L$6,A6)</f>
        <v>0</v>
      </c>
      <c r="E6" s="1">
        <f>COUNTIF(延时!$71:$75,A6)</f>
        <v>0</v>
      </c>
      <c r="F6" s="1">
        <f>COUNTIF(延时!$76:$78,A6)</f>
        <v>0</v>
      </c>
      <c r="G6" s="1">
        <f t="shared" si="0"/>
        <v>4</v>
      </c>
      <c r="H6" s="1">
        <f t="shared" si="1"/>
        <v>1</v>
      </c>
      <c r="I6" s="1">
        <f t="shared" si="2"/>
        <v>3</v>
      </c>
      <c r="K6" s="1" t="s">
        <v>72</v>
      </c>
      <c r="L6" s="1" t="s">
        <v>27</v>
      </c>
    </row>
    <row r="7" s="1" customFormat="1" customHeight="1" spans="1:9">
      <c r="A7" s="2" t="s">
        <v>43</v>
      </c>
      <c r="B7" s="1">
        <f>COUNTIF(延时!$7:$7,A7)+COUNTIF(延时!$11:$11,A7)+COUNTIF(延时!$15:$15,A7)+COUNTIF(延时!$19:$19,A7)+COUNTIF(延时!$26:$26,A7)+COUNTIF(延时!$30:$30,A7)+COUNTIF(延时!$34:$34,A7)+COUNTIF(延时!$38:$38,A7)+COUNTIF(延时!$42:$42,A7)+COUNTIF(延时!$48:$48,A7)+COUNTIF(延时!$52:$52,A7)+COUNTIF(延时!$56:$56,A7)+COUNTIF(延时!$60:$60,A7)+COUNTIF(延时!$64:$64,A7)</f>
        <v>2</v>
      </c>
      <c r="C7" s="1">
        <f>COUNTIF(延时!$5:$5,A7)+COUNTIF(延时!$9:$9,A7)+COUNTIF(延时!$13:$13,A7)+COUNTIF(延时!$17:$17,A7)+COUNTIF(延时!$21:$21,A7)+COUNTIF(延时!$27:$27,A7)+COUNTIF(延时!$31:$31,A7)+COUNTIF(延时!$35:$35,A7)+COUNTIF(延时!$39:$39,A7)+COUNTIF(延时!$43:$43,A7)+COUNTIF(延时!$49:$49,A7)+COUNTIF(延时!$53:$53,A7)+COUNTIF(延时!$57:$57,A7)+COUNTIF(延时!$61:$61,A7)+COUNTIF(延时!$65:$65,A7)</f>
        <v>2</v>
      </c>
      <c r="D7" s="1">
        <f>COUNTIF($K$2:$L$6,A7)</f>
        <v>0</v>
      </c>
      <c r="E7" s="1">
        <f>COUNTIF(延时!$71:$75,A7)</f>
        <v>0</v>
      </c>
      <c r="F7" s="1">
        <f>COUNTIF(延时!$76:$78,A7)</f>
        <v>0</v>
      </c>
      <c r="G7" s="1">
        <f t="shared" si="0"/>
        <v>4</v>
      </c>
      <c r="H7" s="1">
        <f t="shared" si="1"/>
        <v>2</v>
      </c>
      <c r="I7" s="1">
        <f t="shared" si="2"/>
        <v>2</v>
      </c>
    </row>
    <row r="8" s="1" customFormat="1" customHeight="1" spans="1:9">
      <c r="A8" s="2" t="s">
        <v>50</v>
      </c>
      <c r="B8" s="1">
        <f>COUNTIF(延时!$7:$7,A8)+COUNTIF(延时!$11:$11,A8)+COUNTIF(延时!$15:$15,A8)+COUNTIF(延时!$19:$19,A8)+COUNTIF(延时!$26:$26,A8)+COUNTIF(延时!$30:$30,A8)+COUNTIF(延时!$34:$34,A8)+COUNTIF(延时!$38:$38,A8)+COUNTIF(延时!$42:$42,A8)+COUNTIF(延时!$48:$48,A8)+COUNTIF(延时!$52:$52,A8)+COUNTIF(延时!$56:$56,A8)+COUNTIF(延时!$60:$60,A8)+COUNTIF(延时!$64:$64,A8)</f>
        <v>2</v>
      </c>
      <c r="C8" s="1">
        <f>COUNTIF(延时!$5:$5,A8)+COUNTIF(延时!$9:$9,A8)+COUNTIF(延时!$13:$13,A8)+COUNTIF(延时!$17:$17,A8)+COUNTIF(延时!$21:$21,A8)+COUNTIF(延时!$27:$27,A8)+COUNTIF(延时!$31:$31,A8)+COUNTIF(延时!$35:$35,A8)+COUNTIF(延时!$39:$39,A8)+COUNTIF(延时!$43:$43,A8)+COUNTIF(延时!$49:$49,A8)+COUNTIF(延时!$53:$53,A8)+COUNTIF(延时!$57:$57,A8)+COUNTIF(延时!$61:$61,A8)+COUNTIF(延时!$65:$65,A8)</f>
        <v>2</v>
      </c>
      <c r="D8" s="1">
        <f>COUNTIF($K$2:$L$6,A8)</f>
        <v>0</v>
      </c>
      <c r="E8" s="1">
        <f>COUNTIF(延时!$71:$75,A8)</f>
        <v>0</v>
      </c>
      <c r="F8" s="1">
        <f>COUNTIF(延时!$76:$78,A8)</f>
        <v>0</v>
      </c>
      <c r="G8" s="1">
        <f t="shared" si="0"/>
        <v>4</v>
      </c>
      <c r="H8" s="1">
        <f t="shared" si="1"/>
        <v>2</v>
      </c>
      <c r="I8" s="1">
        <f t="shared" si="2"/>
        <v>2</v>
      </c>
    </row>
    <row r="9" s="1" customFormat="1" customHeight="1" spans="1:9">
      <c r="A9" s="2" t="s">
        <v>45</v>
      </c>
      <c r="B9" s="1">
        <f>COUNTIF(延时!$7:$7,A9)+COUNTIF(延时!$11:$11,A9)+COUNTIF(延时!$15:$15,A9)+COUNTIF(延时!$19:$19,A9)+COUNTIF(延时!$26:$26,A9)+COUNTIF(延时!$30:$30,A9)+COUNTIF(延时!$34:$34,A9)+COUNTIF(延时!$38:$38,A9)+COUNTIF(延时!$42:$42,A9)+COUNTIF(延时!$48:$48,A9)+COUNTIF(延时!$52:$52,A9)+COUNTIF(延时!$56:$56,A9)+COUNTIF(延时!$60:$60,A9)+COUNTIF(延时!$64:$64,A9)</f>
        <v>2</v>
      </c>
      <c r="C9" s="1">
        <f>COUNTIF(延时!$5:$5,A9)+COUNTIF(延时!$9:$9,A9)+COUNTIF(延时!$13:$13,A9)+COUNTIF(延时!$17:$17,A9)+COUNTIF(延时!$21:$21,A9)+COUNTIF(延时!$27:$27,A9)+COUNTIF(延时!$31:$31,A9)+COUNTIF(延时!$35:$35,A9)+COUNTIF(延时!$39:$39,A9)+COUNTIF(延时!$43:$43,A9)+COUNTIF(延时!$49:$49,A9)+COUNTIF(延时!$53:$53,A9)+COUNTIF(延时!$57:$57,A9)+COUNTIF(延时!$61:$61,A9)+COUNTIF(延时!$65:$65,A9)</f>
        <v>2</v>
      </c>
      <c r="D9" s="1">
        <f>COUNTIF($K$2:$L$6,A9)</f>
        <v>0</v>
      </c>
      <c r="E9" s="1">
        <f>COUNTIF(延时!$71:$75,A9)</f>
        <v>0</v>
      </c>
      <c r="F9" s="1">
        <f>COUNTIF(延时!$76:$78,A9)</f>
        <v>0</v>
      </c>
      <c r="G9" s="1">
        <f t="shared" si="0"/>
        <v>4</v>
      </c>
      <c r="H9" s="1">
        <f t="shared" si="1"/>
        <v>2</v>
      </c>
      <c r="I9" s="1">
        <f t="shared" si="2"/>
        <v>2</v>
      </c>
    </row>
    <row r="10" s="1" customFormat="1" customHeight="1" spans="1:9">
      <c r="A10" s="2" t="s">
        <v>51</v>
      </c>
      <c r="B10" s="1">
        <f>COUNTIF(延时!$7:$7,A10)+COUNTIF(延时!$11:$11,A10)+COUNTIF(延时!$15:$15,A10)+COUNTIF(延时!$19:$19,A10)+COUNTIF(延时!$26:$26,A10)+COUNTIF(延时!$30:$30,A10)+COUNTIF(延时!$34:$34,A10)+COUNTIF(延时!$38:$38,A10)+COUNTIF(延时!$42:$42,A10)+COUNTIF(延时!$48:$48,A10)+COUNTIF(延时!$52:$52,A10)+COUNTIF(延时!$56:$56,A10)+COUNTIF(延时!$60:$60,A10)+COUNTIF(延时!$64:$64,A10)</f>
        <v>2</v>
      </c>
      <c r="C10" s="1">
        <f>COUNTIF(延时!$5:$5,A10)+COUNTIF(延时!$9:$9,A10)+COUNTIF(延时!$13:$13,A10)+COUNTIF(延时!$17:$17,A10)+COUNTIF(延时!$21:$21,A10)+COUNTIF(延时!$27:$27,A10)+COUNTIF(延时!$31:$31,A10)+COUNTIF(延时!$35:$35,A10)+COUNTIF(延时!$39:$39,A10)+COUNTIF(延时!$43:$43,A10)+COUNTIF(延时!$49:$49,A10)+COUNTIF(延时!$53:$53,A10)+COUNTIF(延时!$57:$57,A10)+COUNTIF(延时!$61:$61,A10)+COUNTIF(延时!$65:$65,A10)</f>
        <v>1</v>
      </c>
      <c r="D10" s="1">
        <f>COUNTIF($K$2:$L$6,A10)</f>
        <v>1</v>
      </c>
      <c r="E10" s="1">
        <f>COUNTIF(延时!$71:$75,A10)</f>
        <v>0</v>
      </c>
      <c r="F10" s="1">
        <f>COUNTIF(延时!$76:$78,A10)</f>
        <v>0</v>
      </c>
      <c r="G10" s="1">
        <f t="shared" si="0"/>
        <v>4</v>
      </c>
      <c r="H10" s="1">
        <f t="shared" si="1"/>
        <v>2</v>
      </c>
      <c r="I10" s="1">
        <f t="shared" si="2"/>
        <v>2</v>
      </c>
    </row>
    <row r="11" s="1" customFormat="1" customHeight="1" spans="1:9">
      <c r="A11" s="2" t="s">
        <v>47</v>
      </c>
      <c r="B11" s="1">
        <f>COUNTIF(延时!$7:$7,A11)+COUNTIF(延时!$11:$11,A11)+COUNTIF(延时!$15:$15,A11)+COUNTIF(延时!$19:$19,A11)+COUNTIF(延时!$26:$26,A11)+COUNTIF(延时!$30:$30,A11)+COUNTIF(延时!$34:$34,A11)+COUNTIF(延时!$38:$38,A11)+COUNTIF(延时!$42:$42,A11)+COUNTIF(延时!$48:$48,A11)+COUNTIF(延时!$52:$52,A11)+COUNTIF(延时!$56:$56,A11)+COUNTIF(延时!$60:$60,A11)+COUNTIF(延时!$64:$64,A11)</f>
        <v>2</v>
      </c>
      <c r="C11" s="1">
        <f>COUNTIF(延时!$5:$5,A11)+COUNTIF(延时!$9:$9,A11)+COUNTIF(延时!$13:$13,A11)+COUNTIF(延时!$17:$17,A11)+COUNTIF(延时!$21:$21,A11)+COUNTIF(延时!$27:$27,A11)+COUNTIF(延时!$31:$31,A11)+COUNTIF(延时!$35:$35,A11)+COUNTIF(延时!$39:$39,A11)+COUNTIF(延时!$43:$43,A11)+COUNTIF(延时!$49:$49,A11)+COUNTIF(延时!$53:$53,A11)+COUNTIF(延时!$57:$57,A11)+COUNTIF(延时!$61:$61,A11)+COUNTIF(延时!$65:$65,A11)</f>
        <v>2</v>
      </c>
      <c r="D11" s="1">
        <f>COUNTIF($K$2:$L$6,A11)</f>
        <v>0</v>
      </c>
      <c r="E11" s="1">
        <f>COUNTIF(延时!$71:$75,A11)</f>
        <v>0</v>
      </c>
      <c r="F11" s="1">
        <f>COUNTIF(延时!$76:$78,A11)</f>
        <v>0</v>
      </c>
      <c r="G11" s="1">
        <f t="shared" si="0"/>
        <v>4</v>
      </c>
      <c r="H11" s="1">
        <f t="shared" si="1"/>
        <v>2</v>
      </c>
      <c r="I11" s="1">
        <f t="shared" si="2"/>
        <v>2</v>
      </c>
    </row>
    <row r="12" s="1" customFormat="1" customHeight="1" spans="1:9">
      <c r="A12" s="2" t="s">
        <v>70</v>
      </c>
      <c r="B12" s="1">
        <f>COUNTIF(延时!$7:$7,A12)+COUNTIF(延时!$11:$11,A12)+COUNTIF(延时!$15:$15,A12)+COUNTIF(延时!$19:$19,A12)+COUNTIF(延时!$26:$26,A12)+COUNTIF(延时!$30:$30,A12)+COUNTIF(延时!$34:$34,A12)+COUNTIF(延时!$38:$38,A12)+COUNTIF(延时!$42:$42,A12)+COUNTIF(延时!$48:$48,A12)+COUNTIF(延时!$52:$52,A12)+COUNTIF(延时!$56:$56,A12)+COUNTIF(延时!$60:$60,A12)+COUNTIF(延时!$64:$64,A12)</f>
        <v>2</v>
      </c>
      <c r="C12" s="1">
        <f>COUNTIF(延时!$5:$5,A12)+COUNTIF(延时!$9:$9,A12)+COUNTIF(延时!$13:$13,A12)+COUNTIF(延时!$17:$17,A12)+COUNTIF(延时!$21:$21,A12)+COUNTIF(延时!$27:$27,A12)+COUNTIF(延时!$31:$31,A12)+COUNTIF(延时!$35:$35,A12)+COUNTIF(延时!$39:$39,A12)+COUNTIF(延时!$43:$43,A12)+COUNTIF(延时!$49:$49,A12)+COUNTIF(延时!$53:$53,A12)+COUNTIF(延时!$57:$57,A12)+COUNTIF(延时!$61:$61,A12)+COUNTIF(延时!$65:$65,A12)</f>
        <v>2</v>
      </c>
      <c r="D12" s="1">
        <f>COUNTIF($K$2:$L$6,A12)</f>
        <v>0</v>
      </c>
      <c r="E12" s="1">
        <f>COUNTIF(延时!$71:$75,A12)</f>
        <v>0</v>
      </c>
      <c r="F12" s="1">
        <f>COUNTIF(延时!$76:$78,A12)</f>
        <v>0</v>
      </c>
      <c r="G12" s="1">
        <f t="shared" si="0"/>
        <v>4</v>
      </c>
      <c r="H12" s="1">
        <f t="shared" si="1"/>
        <v>2</v>
      </c>
      <c r="I12" s="1">
        <f t="shared" si="2"/>
        <v>2</v>
      </c>
    </row>
    <row r="13" s="1" customFormat="1" customHeight="1" spans="1:9">
      <c r="A13" s="2" t="s">
        <v>76</v>
      </c>
      <c r="B13" s="1">
        <f>COUNTIF(延时!$7:$7,A13)+COUNTIF(延时!$11:$11,A13)+COUNTIF(延时!$15:$15,A13)+COUNTIF(延时!$19:$19,A13)+COUNTIF(延时!$26:$26,A13)+COUNTIF(延时!$30:$30,A13)+COUNTIF(延时!$34:$34,A13)+COUNTIF(延时!$38:$38,A13)+COUNTIF(延时!$42:$42,A13)+COUNTIF(延时!$48:$48,A13)+COUNTIF(延时!$52:$52,A13)+COUNTIF(延时!$56:$56,A13)+COUNTIF(延时!$60:$60,A13)+COUNTIF(延时!$64:$64,A13)</f>
        <v>2</v>
      </c>
      <c r="C13" s="1">
        <f>COUNTIF(延时!$5:$5,A13)+COUNTIF(延时!$9:$9,A13)+COUNTIF(延时!$13:$13,A13)+COUNTIF(延时!$17:$17,A13)+COUNTIF(延时!$21:$21,A13)+COUNTIF(延时!$27:$27,A13)+COUNTIF(延时!$31:$31,A13)+COUNTIF(延时!$35:$35,A13)+COUNTIF(延时!$39:$39,A13)+COUNTIF(延时!$43:$43,A13)+COUNTIF(延时!$49:$49,A13)+COUNTIF(延时!$53:$53,A13)+COUNTIF(延时!$57:$57,A13)+COUNTIF(延时!$61:$61,A13)+COUNTIF(延时!$65:$65,A13)</f>
        <v>2</v>
      </c>
      <c r="D13" s="1">
        <f>COUNTIF($K$2:$L$6,A13)</f>
        <v>0</v>
      </c>
      <c r="E13" s="1">
        <f>COUNTIF(延时!$71:$75,A13)</f>
        <v>0</v>
      </c>
      <c r="F13" s="1">
        <f>COUNTIF(延时!$76:$78,A13)</f>
        <v>0</v>
      </c>
      <c r="G13" s="1">
        <f t="shared" si="0"/>
        <v>4</v>
      </c>
      <c r="H13" s="1">
        <f t="shared" si="1"/>
        <v>2</v>
      </c>
      <c r="I13" s="1">
        <f t="shared" si="2"/>
        <v>2</v>
      </c>
    </row>
    <row r="14" s="1" customFormat="1" customHeight="1" spans="1:9">
      <c r="A14" s="2" t="s">
        <v>77</v>
      </c>
      <c r="B14" s="1">
        <f>COUNTIF(延时!$7:$7,A14)+COUNTIF(延时!$11:$11,A14)+COUNTIF(延时!$15:$15,A14)+COUNTIF(延时!$19:$19,A14)+COUNTIF(延时!$26:$26,A14)+COUNTIF(延时!$30:$30,A14)+COUNTIF(延时!$34:$34,A14)+COUNTIF(延时!$38:$38,A14)+COUNTIF(延时!$42:$42,A14)+COUNTIF(延时!$48:$48,A14)+COUNTIF(延时!$52:$52,A14)+COUNTIF(延时!$56:$56,A14)+COUNTIF(延时!$60:$60,A14)+COUNTIF(延时!$64:$64,A14)</f>
        <v>2</v>
      </c>
      <c r="C14" s="1">
        <f>COUNTIF(延时!$5:$5,A14)+COUNTIF(延时!$9:$9,A14)+COUNTIF(延时!$13:$13,A14)+COUNTIF(延时!$17:$17,A14)+COUNTIF(延时!$21:$21,A14)+COUNTIF(延时!$27:$27,A14)+COUNTIF(延时!$31:$31,A14)+COUNTIF(延时!$35:$35,A14)+COUNTIF(延时!$39:$39,A14)+COUNTIF(延时!$43:$43,A14)+COUNTIF(延时!$49:$49,A14)+COUNTIF(延时!$53:$53,A14)+COUNTIF(延时!$57:$57,A14)+COUNTIF(延时!$61:$61,A14)+COUNTIF(延时!$65:$65,A14)</f>
        <v>1</v>
      </c>
      <c r="D14" s="1">
        <f>COUNTIF($K$2:$L$6,A14)</f>
        <v>1</v>
      </c>
      <c r="E14" s="1">
        <f>COUNTIF(延时!$71:$75,A14)</f>
        <v>0</v>
      </c>
      <c r="F14" s="1">
        <f>COUNTIF(延时!$76:$78,A14)</f>
        <v>0</v>
      </c>
      <c r="G14" s="1">
        <f t="shared" si="0"/>
        <v>4</v>
      </c>
      <c r="H14" s="1">
        <f t="shared" si="1"/>
        <v>2</v>
      </c>
      <c r="I14" s="1">
        <f t="shared" si="2"/>
        <v>2</v>
      </c>
    </row>
    <row r="15" s="1" customFormat="1" customHeight="1" spans="1:9">
      <c r="A15" s="2" t="s">
        <v>15</v>
      </c>
      <c r="B15" s="1">
        <f>COUNTIF(延时!$7:$7,A15)+COUNTIF(延时!$11:$11,A15)+COUNTIF(延时!$15:$15,A15)+COUNTIF(延时!$19:$19,A15)+COUNTIF(延时!$26:$26,A15)+COUNTIF(延时!$30:$30,A15)+COUNTIF(延时!$34:$34,A15)+COUNTIF(延时!$38:$38,A15)+COUNTIF(延时!$42:$42,A15)+COUNTIF(延时!$48:$48,A15)+COUNTIF(延时!$52:$52,A15)+COUNTIF(延时!$56:$56,A15)+COUNTIF(延时!$60:$60,A15)+COUNTIF(延时!$64:$64,A15)</f>
        <v>2</v>
      </c>
      <c r="C15" s="1">
        <f>COUNTIF(延时!$5:$5,A15)+COUNTIF(延时!$9:$9,A15)+COUNTIF(延时!$13:$13,A15)+COUNTIF(延时!$17:$17,A15)+COUNTIF(延时!$21:$21,A15)+COUNTIF(延时!$27:$27,A15)+COUNTIF(延时!$31:$31,A15)+COUNTIF(延时!$35:$35,A15)+COUNTIF(延时!$39:$39,A15)+COUNTIF(延时!$43:$43,A15)+COUNTIF(延时!$49:$49,A15)+COUNTIF(延时!$53:$53,A15)+COUNTIF(延时!$57:$57,A15)+COUNTIF(延时!$61:$61,A15)+COUNTIF(延时!$65:$65,A15)</f>
        <v>2</v>
      </c>
      <c r="D15" s="1">
        <f>COUNTIF($K$2:$L$6,A15)</f>
        <v>0</v>
      </c>
      <c r="E15" s="1">
        <f>COUNTIF(延时!$71:$75,A15)</f>
        <v>0</v>
      </c>
      <c r="F15" s="1">
        <f>COUNTIF(延时!$76:$78,A15)</f>
        <v>0</v>
      </c>
      <c r="G15" s="1">
        <f t="shared" si="0"/>
        <v>4</v>
      </c>
      <c r="H15" s="1">
        <f t="shared" si="1"/>
        <v>2</v>
      </c>
      <c r="I15" s="1">
        <f t="shared" si="2"/>
        <v>2</v>
      </c>
    </row>
    <row r="16" s="1" customFormat="1" customHeight="1" spans="1:9">
      <c r="A16" s="2" t="s">
        <v>22</v>
      </c>
      <c r="B16" s="1">
        <f>COUNTIF(延时!$7:$7,A16)+COUNTIF(延时!$11:$11,A16)+COUNTIF(延时!$15:$15,A16)+COUNTIF(延时!$19:$19,A16)+COUNTIF(延时!$26:$26,A16)+COUNTIF(延时!$30:$30,A16)+COUNTIF(延时!$34:$34,A16)+COUNTIF(延时!$38:$38,A16)+COUNTIF(延时!$42:$42,A16)+COUNTIF(延时!$48:$48,A16)+COUNTIF(延时!$52:$52,A16)+COUNTIF(延时!$56:$56,A16)+COUNTIF(延时!$60:$60,A16)+COUNTIF(延时!$64:$64,A16)</f>
        <v>2</v>
      </c>
      <c r="C16" s="1">
        <f>COUNTIF(延时!$5:$5,A16)+COUNTIF(延时!$9:$9,A16)+COUNTIF(延时!$13:$13,A16)+COUNTIF(延时!$17:$17,A16)+COUNTIF(延时!$21:$21,A16)+COUNTIF(延时!$27:$27,A16)+COUNTIF(延时!$31:$31,A16)+COUNTIF(延时!$35:$35,A16)+COUNTIF(延时!$39:$39,A16)+COUNTIF(延时!$43:$43,A16)+COUNTIF(延时!$49:$49,A16)+COUNTIF(延时!$53:$53,A16)+COUNTIF(延时!$57:$57,A16)+COUNTIF(延时!$61:$61,A16)+COUNTIF(延时!$65:$65,A16)</f>
        <v>2</v>
      </c>
      <c r="D16" s="1">
        <f>COUNTIF($K$2:$L$6,A16)</f>
        <v>0</v>
      </c>
      <c r="E16" s="1">
        <f>COUNTIF(延时!$71:$75,A16)</f>
        <v>0</v>
      </c>
      <c r="F16" s="1">
        <f>COUNTIF(延时!$76:$78,A16)</f>
        <v>0</v>
      </c>
      <c r="G16" s="1">
        <f t="shared" si="0"/>
        <v>4</v>
      </c>
      <c r="H16" s="1">
        <f t="shared" si="1"/>
        <v>2</v>
      </c>
      <c r="I16" s="1">
        <f t="shared" si="2"/>
        <v>2</v>
      </c>
    </row>
    <row r="17" s="1" customFormat="1" customHeight="1" spans="1:9">
      <c r="A17" s="2" t="s">
        <v>23</v>
      </c>
      <c r="B17" s="1">
        <f>COUNTIF(延时!$7:$7,A17)+COUNTIF(延时!$11:$11,A17)+COUNTIF(延时!$15:$15,A17)+COUNTIF(延时!$19:$19,A17)+COUNTIF(延时!$26:$26,A17)+COUNTIF(延时!$30:$30,A17)+COUNTIF(延时!$34:$34,A17)+COUNTIF(延时!$38:$38,A17)+COUNTIF(延时!$42:$42,A17)+COUNTIF(延时!$48:$48,A17)+COUNTIF(延时!$52:$52,A17)+COUNTIF(延时!$56:$56,A17)+COUNTIF(延时!$60:$60,A17)+COUNTIF(延时!$64:$64,A17)</f>
        <v>2</v>
      </c>
      <c r="C17" s="1">
        <f>COUNTIF(延时!$5:$5,A17)+COUNTIF(延时!$9:$9,A17)+COUNTIF(延时!$13:$13,A17)+COUNTIF(延时!$17:$17,A17)+COUNTIF(延时!$21:$21,A17)+COUNTIF(延时!$27:$27,A17)+COUNTIF(延时!$31:$31,A17)+COUNTIF(延时!$35:$35,A17)+COUNTIF(延时!$39:$39,A17)+COUNTIF(延时!$43:$43,A17)+COUNTIF(延时!$49:$49,A17)+COUNTIF(延时!$53:$53,A17)+COUNTIF(延时!$57:$57,A17)+COUNTIF(延时!$61:$61,A17)+COUNTIF(延时!$65:$65,A17)</f>
        <v>2</v>
      </c>
      <c r="D17" s="1">
        <f>COUNTIF($K$2:$L$6,A17)</f>
        <v>0</v>
      </c>
      <c r="E17" s="1">
        <f>COUNTIF(延时!$71:$75,A17)</f>
        <v>0</v>
      </c>
      <c r="F17" s="1">
        <f>COUNTIF(延时!$76:$78,A17)</f>
        <v>0</v>
      </c>
      <c r="G17" s="1">
        <f t="shared" si="0"/>
        <v>4</v>
      </c>
      <c r="H17" s="1">
        <f t="shared" si="1"/>
        <v>2</v>
      </c>
      <c r="I17" s="1">
        <f t="shared" si="2"/>
        <v>2</v>
      </c>
    </row>
    <row r="18" s="1" customFormat="1" customHeight="1" spans="1:9">
      <c r="A18" s="2" t="s">
        <v>49</v>
      </c>
      <c r="B18" s="1">
        <f>COUNTIF(延时!$7:$7,A18)+COUNTIF(延时!$11:$11,A18)+COUNTIF(延时!$15:$15,A18)+COUNTIF(延时!$19:$19,A18)+COUNTIF(延时!$26:$26,A18)+COUNTIF(延时!$30:$30,A18)+COUNTIF(延时!$34:$34,A18)+COUNTIF(延时!$38:$38,A18)+COUNTIF(延时!$42:$42,A18)+COUNTIF(延时!$48:$48,A18)+COUNTIF(延时!$52:$52,A18)+COUNTIF(延时!$56:$56,A18)+COUNTIF(延时!$60:$60,A18)+COUNTIF(延时!$64:$64,A18)</f>
        <v>2</v>
      </c>
      <c r="C18" s="1">
        <f>COUNTIF(延时!$5:$5,A18)+COUNTIF(延时!$9:$9,A18)+COUNTIF(延时!$13:$13,A18)+COUNTIF(延时!$17:$17,A18)+COUNTIF(延时!$21:$21,A18)+COUNTIF(延时!$27:$27,A18)+COUNTIF(延时!$31:$31,A18)+COUNTIF(延时!$35:$35,A18)+COUNTIF(延时!$39:$39,A18)+COUNTIF(延时!$43:$43,A18)+COUNTIF(延时!$49:$49,A18)+COUNTIF(延时!$53:$53,A18)+COUNTIF(延时!$57:$57,A18)+COUNTIF(延时!$61:$61,A18)+COUNTIF(延时!$65:$65,A18)</f>
        <v>2</v>
      </c>
      <c r="D18" s="1">
        <f>COUNTIF($K$2:$L$6,A18)</f>
        <v>0</v>
      </c>
      <c r="E18" s="1">
        <f>COUNTIF(延时!$71:$75,A18)</f>
        <v>0</v>
      </c>
      <c r="F18" s="1">
        <f>COUNTIF(延时!$76:$78,A18)</f>
        <v>0</v>
      </c>
      <c r="G18" s="1">
        <f t="shared" si="0"/>
        <v>4</v>
      </c>
      <c r="H18" s="1">
        <f t="shared" si="1"/>
        <v>2</v>
      </c>
      <c r="I18" s="1">
        <f t="shared" si="2"/>
        <v>2</v>
      </c>
    </row>
    <row r="19" s="1" customFormat="1" customHeight="1" spans="1:9">
      <c r="A19" s="2" t="s">
        <v>53</v>
      </c>
      <c r="B19" s="1">
        <f>COUNTIF(延时!$7:$7,A19)+COUNTIF(延时!$11:$11,A19)+COUNTIF(延时!$15:$15,A19)+COUNTIF(延时!$19:$19,A19)+COUNTIF(延时!$26:$26,A19)+COUNTIF(延时!$30:$30,A19)+COUNTIF(延时!$34:$34,A19)+COUNTIF(延时!$38:$38,A19)+COUNTIF(延时!$42:$42,A19)+COUNTIF(延时!$48:$48,A19)+COUNTIF(延时!$52:$52,A19)+COUNTIF(延时!$56:$56,A19)+COUNTIF(延时!$60:$60,A19)+COUNTIF(延时!$64:$64,A19)</f>
        <v>1</v>
      </c>
      <c r="C19" s="1">
        <f>COUNTIF(延时!$5:$5,A19)+COUNTIF(延时!$9:$9,A19)+COUNTIF(延时!$13:$13,A19)+COUNTIF(延时!$17:$17,A19)+COUNTIF(延时!$21:$21,A19)+COUNTIF(延时!$27:$27,A19)+COUNTIF(延时!$31:$31,A19)+COUNTIF(延时!$35:$35,A19)+COUNTIF(延时!$39:$39,A19)+COUNTIF(延时!$43:$43,A19)+COUNTIF(延时!$49:$49,A19)+COUNTIF(延时!$53:$53,A19)+COUNTIF(延时!$57:$57,A19)+COUNTIF(延时!$61:$61,A19)+COUNTIF(延时!$65:$65,A19)</f>
        <v>2</v>
      </c>
      <c r="D19" s="1">
        <f>COUNTIF($K$2:$L$6,A19)</f>
        <v>0</v>
      </c>
      <c r="E19" s="1">
        <f>COUNTIF(延时!$71:$75,A19)</f>
        <v>1</v>
      </c>
      <c r="F19" s="1">
        <f>COUNTIF(延时!$76:$78,A19)</f>
        <v>0</v>
      </c>
      <c r="G19" s="1">
        <f t="shared" si="0"/>
        <v>4</v>
      </c>
      <c r="H19" s="1">
        <f t="shared" si="1"/>
        <v>2</v>
      </c>
      <c r="I19" s="1">
        <f t="shared" si="2"/>
        <v>2</v>
      </c>
    </row>
    <row r="20" s="1" customFormat="1" customHeight="1" spans="1:9">
      <c r="A20" s="2" t="s">
        <v>52</v>
      </c>
      <c r="B20" s="1">
        <f>COUNTIF(延时!$7:$7,A20)+COUNTIF(延时!$11:$11,A20)+COUNTIF(延时!$15:$15,A20)+COUNTIF(延时!$19:$19,A20)+COUNTIF(延时!$26:$26,A20)+COUNTIF(延时!$30:$30,A20)+COUNTIF(延时!$34:$34,A20)+COUNTIF(延时!$38:$38,A20)+COUNTIF(延时!$42:$42,A20)+COUNTIF(延时!$48:$48,A20)+COUNTIF(延时!$52:$52,A20)+COUNTIF(延时!$56:$56,A20)+COUNTIF(延时!$60:$60,A20)+COUNTIF(延时!$64:$64,A20)</f>
        <v>2</v>
      </c>
      <c r="C20" s="1">
        <f>COUNTIF(延时!$5:$5,A20)+COUNTIF(延时!$9:$9,A20)+COUNTIF(延时!$13:$13,A20)+COUNTIF(延时!$17:$17,A20)+COUNTIF(延时!$21:$21,A20)+COUNTIF(延时!$27:$27,A20)+COUNTIF(延时!$31:$31,A20)+COUNTIF(延时!$35:$35,A20)+COUNTIF(延时!$39:$39,A20)+COUNTIF(延时!$43:$43,A20)+COUNTIF(延时!$49:$49,A20)+COUNTIF(延时!$53:$53,A20)+COUNTIF(延时!$57:$57,A20)+COUNTIF(延时!$61:$61,A20)+COUNTIF(延时!$65:$65,A20)</f>
        <v>2</v>
      </c>
      <c r="D20" s="1">
        <f>COUNTIF($K$2:$L$6,A20)</f>
        <v>0</v>
      </c>
      <c r="E20" s="1">
        <f>COUNTIF(延时!$71:$75,A20)</f>
        <v>0</v>
      </c>
      <c r="F20" s="1">
        <f>COUNTIF(延时!$76:$78,A20)</f>
        <v>0</v>
      </c>
      <c r="G20" s="1">
        <f t="shared" si="0"/>
        <v>4</v>
      </c>
      <c r="H20" s="1">
        <f t="shared" si="1"/>
        <v>2</v>
      </c>
      <c r="I20" s="1">
        <f t="shared" si="2"/>
        <v>2</v>
      </c>
    </row>
    <row r="21" s="1" customFormat="1" customHeight="1" spans="1:9">
      <c r="A21" s="2" t="s">
        <v>79</v>
      </c>
      <c r="B21" s="1">
        <f>COUNTIF(延时!$7:$7,A21)+COUNTIF(延时!$11:$11,A21)+COUNTIF(延时!$15:$15,A21)+COUNTIF(延时!$19:$19,A21)+COUNTIF(延时!$26:$26,A21)+COUNTIF(延时!$30:$30,A21)+COUNTIF(延时!$34:$34,A21)+COUNTIF(延时!$38:$38,A21)+COUNTIF(延时!$42:$42,A21)+COUNTIF(延时!$48:$48,A21)+COUNTIF(延时!$52:$52,A21)+COUNTIF(延时!$56:$56,A21)+COUNTIF(延时!$60:$60,A21)+COUNTIF(延时!$64:$64,A21)</f>
        <v>0</v>
      </c>
      <c r="C21" s="1">
        <f>COUNTIF(延时!$5:$5,A21)+COUNTIF(延时!$9:$9,A21)+COUNTIF(延时!$13:$13,A21)+COUNTIF(延时!$17:$17,A21)+COUNTIF(延时!$21:$21,A21)+COUNTIF(延时!$27:$27,A21)+COUNTIF(延时!$31:$31,A21)+COUNTIF(延时!$35:$35,A21)+COUNTIF(延时!$39:$39,A21)+COUNTIF(延时!$43:$43,A21)+COUNTIF(延时!$49:$49,A21)+COUNTIF(延时!$53:$53,A21)+COUNTIF(延时!$57:$57,A21)+COUNTIF(延时!$61:$61,A21)+COUNTIF(延时!$65:$65,A21)</f>
        <v>2</v>
      </c>
      <c r="D21" s="1">
        <f>COUNTIF($K$2:$L$6,A21)</f>
        <v>0</v>
      </c>
      <c r="E21" s="1">
        <f>COUNTIF(延时!$71:$75,A21)</f>
        <v>2</v>
      </c>
      <c r="F21" s="1">
        <f>COUNTIF(延时!$76:$78,A21)</f>
        <v>0</v>
      </c>
      <c r="G21" s="1">
        <f t="shared" si="0"/>
        <v>4</v>
      </c>
      <c r="H21" s="1">
        <f t="shared" si="1"/>
        <v>2</v>
      </c>
      <c r="I21" s="1">
        <f t="shared" si="2"/>
        <v>2</v>
      </c>
    </row>
    <row r="22" customHeight="1" spans="1:9">
      <c r="A22" s="2" t="s">
        <v>72</v>
      </c>
      <c r="B22" s="1">
        <f>COUNTIF(延时!$7:$7,A22)+COUNTIF(延时!$11:$11,A22)+COUNTIF(延时!$15:$15,A22)+COUNTIF(延时!$19:$19,A22)+COUNTIF(延时!$26:$26,A22)+COUNTIF(延时!$30:$30,A22)+COUNTIF(延时!$34:$34,A22)+COUNTIF(延时!$38:$38,A22)+COUNTIF(延时!$42:$42,A22)+COUNTIF(延时!$48:$48,A22)+COUNTIF(延时!$52:$52,A22)+COUNTIF(延时!$56:$56,A22)+COUNTIF(延时!$60:$60,A22)+COUNTIF(延时!$64:$64,A22)</f>
        <v>0</v>
      </c>
      <c r="C22" s="1">
        <f>COUNTIF(延时!$5:$5,A22)+COUNTIF(延时!$9:$9,A22)+COUNTIF(延时!$13:$13,A22)+COUNTIF(延时!$17:$17,A22)+COUNTIF(延时!$21:$21,A22)+COUNTIF(延时!$27:$27,A22)+COUNTIF(延时!$31:$31,A22)+COUNTIF(延时!$35:$35,A22)+COUNTIF(延时!$39:$39,A22)+COUNTIF(延时!$43:$43,A22)+COUNTIF(延时!$49:$49,A22)+COUNTIF(延时!$53:$53,A22)+COUNTIF(延时!$57:$57,A22)+COUNTIF(延时!$61:$61,A22)+COUNTIF(延时!$65:$65,A22)</f>
        <v>2</v>
      </c>
      <c r="D22" s="1">
        <f>COUNTIF($K$2:$L$6,A22)</f>
        <v>1</v>
      </c>
      <c r="E22" s="1">
        <f>COUNTIF(延时!$71:$75,A22)</f>
        <v>2</v>
      </c>
      <c r="F22" s="1">
        <f>COUNTIF(延时!$76:$78,A22)</f>
        <v>0</v>
      </c>
      <c r="G22" s="1">
        <f t="shared" si="0"/>
        <v>5</v>
      </c>
      <c r="H22" s="1">
        <f t="shared" si="1"/>
        <v>2</v>
      </c>
      <c r="I22" s="1">
        <f t="shared" si="2"/>
        <v>3</v>
      </c>
    </row>
    <row r="23" s="1" customFormat="1" customHeight="1" spans="1:9">
      <c r="A23" s="2" t="s">
        <v>16</v>
      </c>
      <c r="B23" s="1">
        <f>COUNTIF(延时!$7:$7,A23)+COUNTIF(延时!$11:$11,A23)+COUNTIF(延时!$15:$15,A23)+COUNTIF(延时!$19:$19,A23)+COUNTIF(延时!$26:$26,A23)+COUNTIF(延时!$30:$30,A23)+COUNTIF(延时!$34:$34,A23)+COUNTIF(延时!$38:$38,A23)+COUNTIF(延时!$42:$42,A23)+COUNTIF(延时!$48:$48,A23)+COUNTIF(延时!$52:$52,A23)+COUNTIF(延时!$56:$56,A23)+COUNTIF(延时!$60:$60,A23)+COUNTIF(延时!$64:$64,A23)</f>
        <v>2</v>
      </c>
      <c r="C23" s="1">
        <f>COUNTIF(延时!$5:$5,A23)+COUNTIF(延时!$9:$9,A23)+COUNTIF(延时!$13:$13,A23)+COUNTIF(延时!$17:$17,A23)+COUNTIF(延时!$21:$21,A23)+COUNTIF(延时!$27:$27,A23)+COUNTIF(延时!$31:$31,A23)+COUNTIF(延时!$35:$35,A23)+COUNTIF(延时!$39:$39,A23)+COUNTIF(延时!$43:$43,A23)+COUNTIF(延时!$49:$49,A23)+COUNTIF(延时!$53:$53,A23)+COUNTIF(延时!$57:$57,A23)+COUNTIF(延时!$61:$61,A23)+COUNTIF(延时!$65:$65,A23)</f>
        <v>2</v>
      </c>
      <c r="D23" s="1">
        <f>COUNTIF($K$2:$L$6,A23)</f>
        <v>0</v>
      </c>
      <c r="E23" s="1">
        <f>COUNTIF(延时!$71:$75,A23)</f>
        <v>0</v>
      </c>
      <c r="F23" s="1">
        <f>COUNTIF(延时!$76:$78,A23)</f>
        <v>0</v>
      </c>
      <c r="G23" s="1">
        <f t="shared" si="0"/>
        <v>4</v>
      </c>
      <c r="H23" s="1">
        <f t="shared" si="1"/>
        <v>2</v>
      </c>
      <c r="I23" s="1">
        <f t="shared" si="2"/>
        <v>2</v>
      </c>
    </row>
    <row r="24" s="1" customFormat="1" customHeight="1" spans="1:9">
      <c r="A24" s="2" t="s">
        <v>24</v>
      </c>
      <c r="B24" s="1">
        <f>COUNTIF(延时!$7:$7,A24)+COUNTIF(延时!$11:$11,A24)+COUNTIF(延时!$15:$15,A24)+COUNTIF(延时!$19:$19,A24)+COUNTIF(延时!$26:$26,A24)+COUNTIF(延时!$30:$30,A24)+COUNTIF(延时!$34:$34,A24)+COUNTIF(延时!$38:$38,A24)+COUNTIF(延时!$42:$42,A24)+COUNTIF(延时!$48:$48,A24)+COUNTIF(延时!$52:$52,A24)+COUNTIF(延时!$56:$56,A24)+COUNTIF(延时!$60:$60,A24)+COUNTIF(延时!$64:$64,A24)</f>
        <v>2</v>
      </c>
      <c r="C24" s="1">
        <f>COUNTIF(延时!$5:$5,A24)+COUNTIF(延时!$9:$9,A24)+COUNTIF(延时!$13:$13,A24)+COUNTIF(延时!$17:$17,A24)+COUNTIF(延时!$21:$21,A24)+COUNTIF(延时!$27:$27,A24)+COUNTIF(延时!$31:$31,A24)+COUNTIF(延时!$35:$35,A24)+COUNTIF(延时!$39:$39,A24)+COUNTIF(延时!$43:$43,A24)+COUNTIF(延时!$49:$49,A24)+COUNTIF(延时!$53:$53,A24)+COUNTIF(延时!$57:$57,A24)+COUNTIF(延时!$61:$61,A24)+COUNTIF(延时!$65:$65,A24)</f>
        <v>2</v>
      </c>
      <c r="D24" s="1">
        <f>COUNTIF($K$2:$L$6,A24)</f>
        <v>0</v>
      </c>
      <c r="E24" s="1">
        <f>COUNTIF(延时!$71:$75,A24)</f>
        <v>0</v>
      </c>
      <c r="F24" s="1">
        <f>COUNTIF(延时!$76:$78,A24)</f>
        <v>0</v>
      </c>
      <c r="G24" s="1">
        <f t="shared" si="0"/>
        <v>4</v>
      </c>
      <c r="H24" s="1">
        <f t="shared" si="1"/>
        <v>2</v>
      </c>
      <c r="I24" s="1">
        <f t="shared" si="2"/>
        <v>2</v>
      </c>
    </row>
    <row r="25" s="1" customFormat="1" customHeight="1" spans="1:9">
      <c r="A25" s="2" t="s">
        <v>44</v>
      </c>
      <c r="B25" s="1">
        <f>COUNTIF(延时!$7:$7,A25)+COUNTIF(延时!$11:$11,A25)+COUNTIF(延时!$15:$15,A25)+COUNTIF(延时!$19:$19,A25)+COUNTIF(延时!$26:$26,A25)+COUNTIF(延时!$30:$30,A25)+COUNTIF(延时!$34:$34,A25)+COUNTIF(延时!$38:$38,A25)+COUNTIF(延时!$42:$42,A25)+COUNTIF(延时!$48:$48,A25)+COUNTIF(延时!$52:$52,A25)+COUNTIF(延时!$56:$56,A25)+COUNTIF(延时!$60:$60,A25)+COUNTIF(延时!$64:$64,A25)</f>
        <v>2</v>
      </c>
      <c r="C25" s="1">
        <f>COUNTIF(延时!$5:$5,A25)+COUNTIF(延时!$9:$9,A25)+COUNTIF(延时!$13:$13,A25)+COUNTIF(延时!$17:$17,A25)+COUNTIF(延时!$21:$21,A25)+COUNTIF(延时!$27:$27,A25)+COUNTIF(延时!$31:$31,A25)+COUNTIF(延时!$35:$35,A25)+COUNTIF(延时!$39:$39,A25)+COUNTIF(延时!$43:$43,A25)+COUNTIF(延时!$49:$49,A25)+COUNTIF(延时!$53:$53,A25)+COUNTIF(延时!$57:$57,A25)+COUNTIF(延时!$61:$61,A25)+COUNTIF(延时!$65:$65,A25)</f>
        <v>1</v>
      </c>
      <c r="D25" s="1">
        <f>COUNTIF($K$2:$L$6,A25)</f>
        <v>1</v>
      </c>
      <c r="E25" s="1">
        <f>COUNTIF(延时!$71:$75,A25)</f>
        <v>0</v>
      </c>
      <c r="F25" s="1">
        <f>COUNTIF(延时!$76:$78,A25)</f>
        <v>0</v>
      </c>
      <c r="G25" s="1">
        <f t="shared" si="0"/>
        <v>4</v>
      </c>
      <c r="H25" s="1">
        <f t="shared" si="1"/>
        <v>2</v>
      </c>
      <c r="I25" s="1">
        <f t="shared" si="2"/>
        <v>2</v>
      </c>
    </row>
    <row r="26" s="1" customFormat="1" customHeight="1" spans="1:9">
      <c r="A26" s="2" t="s">
        <v>55</v>
      </c>
      <c r="B26" s="1">
        <f>COUNTIF(延时!$7:$7,A26)+COUNTIF(延时!$11:$11,A26)+COUNTIF(延时!$15:$15,A26)+COUNTIF(延时!$19:$19,A26)+COUNTIF(延时!$26:$26,A26)+COUNTIF(延时!$30:$30,A26)+COUNTIF(延时!$34:$34,A26)+COUNTIF(延时!$38:$38,A26)+COUNTIF(延时!$42:$42,A26)+COUNTIF(延时!$48:$48,A26)+COUNTIF(延时!$52:$52,A26)+COUNTIF(延时!$56:$56,A26)+COUNTIF(延时!$60:$60,A26)+COUNTIF(延时!$64:$64,A26)</f>
        <v>2</v>
      </c>
      <c r="C26" s="1">
        <f>COUNTIF(延时!$5:$5,A26)+COUNTIF(延时!$9:$9,A26)+COUNTIF(延时!$13:$13,A26)+COUNTIF(延时!$17:$17,A26)+COUNTIF(延时!$21:$21,A26)+COUNTIF(延时!$27:$27,A26)+COUNTIF(延时!$31:$31,A26)+COUNTIF(延时!$35:$35,A26)+COUNTIF(延时!$39:$39,A26)+COUNTIF(延时!$43:$43,A26)+COUNTIF(延时!$49:$49,A26)+COUNTIF(延时!$53:$53,A26)+COUNTIF(延时!$57:$57,A26)+COUNTIF(延时!$61:$61,A26)+COUNTIF(延时!$65:$65,A26)</f>
        <v>2</v>
      </c>
      <c r="D26" s="1">
        <f>COUNTIF($K$2:$L$6,A26)</f>
        <v>0</v>
      </c>
      <c r="E26" s="1">
        <f>COUNTIF(延时!$71:$75,A26)</f>
        <v>0</v>
      </c>
      <c r="F26" s="1">
        <f>COUNTIF(延时!$76:$78,A26)</f>
        <v>0</v>
      </c>
      <c r="G26" s="1">
        <f t="shared" si="0"/>
        <v>4</v>
      </c>
      <c r="H26" s="1">
        <f t="shared" si="1"/>
        <v>2</v>
      </c>
      <c r="I26" s="1">
        <f t="shared" si="2"/>
        <v>2</v>
      </c>
    </row>
    <row r="27" s="1" customFormat="1" customHeight="1" spans="1:9">
      <c r="A27" s="2" t="s">
        <v>66</v>
      </c>
      <c r="B27" s="1">
        <f>COUNTIF(延时!$7:$7,A27)+COUNTIF(延时!$11:$11,A27)+COUNTIF(延时!$15:$15,A27)+COUNTIF(延时!$19:$19,A27)+COUNTIF(延时!$26:$26,A27)+COUNTIF(延时!$30:$30,A27)+COUNTIF(延时!$34:$34,A27)+COUNTIF(延时!$38:$38,A27)+COUNTIF(延时!$42:$42,A27)+COUNTIF(延时!$48:$48,A27)+COUNTIF(延时!$52:$52,A27)+COUNTIF(延时!$56:$56,A27)+COUNTIF(延时!$60:$60,A27)+COUNTIF(延时!$64:$64,A27)</f>
        <v>2</v>
      </c>
      <c r="C27" s="1">
        <f>COUNTIF(延时!$5:$5,A27)+COUNTIF(延时!$9:$9,A27)+COUNTIF(延时!$13:$13,A27)+COUNTIF(延时!$17:$17,A27)+COUNTIF(延时!$21:$21,A27)+COUNTIF(延时!$27:$27,A27)+COUNTIF(延时!$31:$31,A27)+COUNTIF(延时!$35:$35,A27)+COUNTIF(延时!$39:$39,A27)+COUNTIF(延时!$43:$43,A27)+COUNTIF(延时!$49:$49,A27)+COUNTIF(延时!$53:$53,A27)+COUNTIF(延时!$57:$57,A27)+COUNTIF(延时!$61:$61,A27)+COUNTIF(延时!$65:$65,A27)</f>
        <v>1</v>
      </c>
      <c r="D27" s="1">
        <f>COUNTIF($K$2:$L$6,A27)</f>
        <v>1</v>
      </c>
      <c r="E27" s="1">
        <f>COUNTIF(延时!$71:$75,A27)</f>
        <v>0</v>
      </c>
      <c r="F27" s="1">
        <f>COUNTIF(延时!$76:$78,A27)</f>
        <v>0</v>
      </c>
      <c r="G27" s="1">
        <f t="shared" si="0"/>
        <v>4</v>
      </c>
      <c r="H27" s="1">
        <f t="shared" si="1"/>
        <v>2</v>
      </c>
      <c r="I27" s="1">
        <f t="shared" si="2"/>
        <v>2</v>
      </c>
    </row>
    <row r="28" s="1" customFormat="1" customHeight="1" spans="1:9">
      <c r="A28" s="2" t="s">
        <v>68</v>
      </c>
      <c r="B28" s="1">
        <f>COUNTIF(延时!$7:$7,A28)+COUNTIF(延时!$11:$11,A28)+COUNTIF(延时!$15:$15,A28)+COUNTIF(延时!$19:$19,A28)+COUNTIF(延时!$26:$26,A28)+COUNTIF(延时!$30:$30,A28)+COUNTIF(延时!$34:$34,A28)+COUNTIF(延时!$38:$38,A28)+COUNTIF(延时!$42:$42,A28)+COUNTIF(延时!$48:$48,A28)+COUNTIF(延时!$52:$52,A28)+COUNTIF(延时!$56:$56,A28)+COUNTIF(延时!$60:$60,A28)+COUNTIF(延时!$64:$64,A28)</f>
        <v>2</v>
      </c>
      <c r="C28" s="1">
        <f>COUNTIF(延时!$5:$5,A28)+COUNTIF(延时!$9:$9,A28)+COUNTIF(延时!$13:$13,A28)+COUNTIF(延时!$17:$17,A28)+COUNTIF(延时!$21:$21,A28)+COUNTIF(延时!$27:$27,A28)+COUNTIF(延时!$31:$31,A28)+COUNTIF(延时!$35:$35,A28)+COUNTIF(延时!$39:$39,A28)+COUNTIF(延时!$43:$43,A28)+COUNTIF(延时!$49:$49,A28)+COUNTIF(延时!$53:$53,A28)+COUNTIF(延时!$57:$57,A28)+COUNTIF(延时!$61:$61,A28)+COUNTIF(延时!$65:$65,A28)</f>
        <v>2</v>
      </c>
      <c r="D28" s="1">
        <f>COUNTIF($K$2:$L$6,A28)</f>
        <v>0</v>
      </c>
      <c r="E28" s="1">
        <f>COUNTIF(延时!$71:$75,A28)</f>
        <v>0</v>
      </c>
      <c r="F28" s="1">
        <f>COUNTIF(延时!$76:$78,A28)</f>
        <v>0</v>
      </c>
      <c r="G28" s="1">
        <f t="shared" si="0"/>
        <v>4</v>
      </c>
      <c r="H28" s="1">
        <f t="shared" si="1"/>
        <v>2</v>
      </c>
      <c r="I28" s="1">
        <f t="shared" si="2"/>
        <v>2</v>
      </c>
    </row>
    <row r="29" s="1" customFormat="1" customHeight="1" spans="1:9">
      <c r="A29" s="2" t="s">
        <v>58</v>
      </c>
      <c r="B29" s="1">
        <f>COUNTIF(延时!$7:$7,A29)+COUNTIF(延时!$11:$11,A29)+COUNTIF(延时!$15:$15,A29)+COUNTIF(延时!$19:$19,A29)+COUNTIF(延时!$26:$26,A29)+COUNTIF(延时!$30:$30,A29)+COUNTIF(延时!$34:$34,A29)+COUNTIF(延时!$38:$38,A29)+COUNTIF(延时!$42:$42,A29)+COUNTIF(延时!$48:$48,A29)+COUNTIF(延时!$52:$52,A29)+COUNTIF(延时!$56:$56,A29)+COUNTIF(延时!$60:$60,A29)+COUNTIF(延时!$64:$64,A29)</f>
        <v>1</v>
      </c>
      <c r="C29" s="1">
        <f>COUNTIF(延时!$5:$5,A29)+COUNTIF(延时!$9:$9,A29)+COUNTIF(延时!$13:$13,A29)+COUNTIF(延时!$17:$17,A29)+COUNTIF(延时!$21:$21,A29)+COUNTIF(延时!$27:$27,A29)+COUNTIF(延时!$31:$31,A29)+COUNTIF(延时!$35:$35,A29)+COUNTIF(延时!$39:$39,A29)+COUNTIF(延时!$43:$43,A29)+COUNTIF(延时!$49:$49,A29)+COUNTIF(延时!$53:$53,A29)+COUNTIF(延时!$57:$57,A29)+COUNTIF(延时!$61:$61,A29)+COUNTIF(延时!$65:$65,A29)</f>
        <v>2</v>
      </c>
      <c r="D29" s="1">
        <f>COUNTIF($K$2:$L$6,A29)</f>
        <v>0</v>
      </c>
      <c r="E29" s="1">
        <f>COUNTIF(延时!$71:$75,A29)</f>
        <v>1</v>
      </c>
      <c r="F29" s="1">
        <f>COUNTIF(延时!$76:$78,A29)</f>
        <v>0</v>
      </c>
      <c r="G29" s="1">
        <f t="shared" si="0"/>
        <v>4</v>
      </c>
      <c r="H29" s="1">
        <f t="shared" si="1"/>
        <v>2</v>
      </c>
      <c r="I29" s="1">
        <f t="shared" si="2"/>
        <v>2</v>
      </c>
    </row>
    <row r="30" s="1" customFormat="1" customHeight="1" spans="1:9">
      <c r="A30" s="2" t="s">
        <v>54</v>
      </c>
      <c r="B30" s="1">
        <f>COUNTIF(延时!$7:$7,A30)+COUNTIF(延时!$11:$11,A30)+COUNTIF(延时!$15:$15,A30)+COUNTIF(延时!$19:$19,A30)+COUNTIF(延时!$26:$26,A30)+COUNTIF(延时!$30:$30,A30)+COUNTIF(延时!$34:$34,A30)+COUNTIF(延时!$38:$38,A30)+COUNTIF(延时!$42:$42,A30)+COUNTIF(延时!$48:$48,A30)+COUNTIF(延时!$52:$52,A30)+COUNTIF(延时!$56:$56,A30)+COUNTIF(延时!$60:$60,A30)+COUNTIF(延时!$64:$64,A30)</f>
        <v>1</v>
      </c>
      <c r="C30" s="1">
        <f>COUNTIF(延时!$5:$5,A30)+COUNTIF(延时!$9:$9,A30)+COUNTIF(延时!$13:$13,A30)+COUNTIF(延时!$17:$17,A30)+COUNTIF(延时!$21:$21,A30)+COUNTIF(延时!$27:$27,A30)+COUNTIF(延时!$31:$31,A30)+COUNTIF(延时!$35:$35,A30)+COUNTIF(延时!$39:$39,A30)+COUNTIF(延时!$43:$43,A30)+COUNTIF(延时!$49:$49,A30)+COUNTIF(延时!$53:$53,A30)+COUNTIF(延时!$57:$57,A30)+COUNTIF(延时!$61:$61,A30)+COUNTIF(延时!$65:$65,A30)</f>
        <v>2</v>
      </c>
      <c r="D30" s="1">
        <f>COUNTIF($K$2:$L$6,A30)</f>
        <v>0</v>
      </c>
      <c r="E30" s="1">
        <f>COUNTIF(延时!$71:$75,A30)</f>
        <v>1</v>
      </c>
      <c r="F30" s="1">
        <f>COUNTIF(延时!$76:$78,A30)</f>
        <v>1</v>
      </c>
      <c r="G30" s="1">
        <f t="shared" si="0"/>
        <v>5</v>
      </c>
      <c r="H30" s="1">
        <f t="shared" si="1"/>
        <v>2</v>
      </c>
      <c r="I30" s="1">
        <f t="shared" si="2"/>
        <v>3</v>
      </c>
    </row>
    <row r="31" customHeight="1" spans="1:9">
      <c r="A31" s="2" t="s">
        <v>27</v>
      </c>
      <c r="B31" s="1">
        <f>COUNTIF(延时!$7:$7,A31)+COUNTIF(延时!$11:$11,A31)+COUNTIF(延时!$15:$15,A31)+COUNTIF(延时!$19:$19,A31)+COUNTIF(延时!$26:$26,A31)+COUNTIF(延时!$30:$30,A31)+COUNTIF(延时!$34:$34,A31)+COUNTIF(延时!$38:$38,A31)+COUNTIF(延时!$42:$42,A31)+COUNTIF(延时!$48:$48,A31)+COUNTIF(延时!$52:$52,A31)+COUNTIF(延时!$56:$56,A31)+COUNTIF(延时!$60:$60,A31)+COUNTIF(延时!$64:$64,A31)</f>
        <v>1</v>
      </c>
      <c r="C31" s="1">
        <f>COUNTIF(延时!$5:$5,A31)+COUNTIF(延时!$9:$9,A31)+COUNTIF(延时!$13:$13,A31)+COUNTIF(延时!$17:$17,A31)+COUNTIF(延时!$21:$21,A31)+COUNTIF(延时!$27:$27,A31)+COUNTIF(延时!$31:$31,A31)+COUNTIF(延时!$35:$35,A31)+COUNTIF(延时!$39:$39,A31)+COUNTIF(延时!$43:$43,A31)+COUNTIF(延时!$49:$49,A31)+COUNTIF(延时!$53:$53,A31)+COUNTIF(延时!$57:$57,A31)+COUNTIF(延时!$61:$61,A31)+COUNTIF(延时!$65:$65,A31)</f>
        <v>1</v>
      </c>
      <c r="D31" s="1">
        <f>COUNTIF($K$2:$L$6,A31)</f>
        <v>1</v>
      </c>
      <c r="E31" s="1">
        <f>COUNTIF(延时!$71:$75,A31)</f>
        <v>0</v>
      </c>
      <c r="F31" s="1">
        <f>COUNTIF(延时!$76:$78,A31)</f>
        <v>1</v>
      </c>
      <c r="G31" s="1">
        <f t="shared" si="0"/>
        <v>4</v>
      </c>
      <c r="H31" s="1">
        <f t="shared" si="1"/>
        <v>1</v>
      </c>
      <c r="I31" s="1">
        <f t="shared" si="2"/>
        <v>3</v>
      </c>
    </row>
    <row r="32" customHeight="1" spans="1:9">
      <c r="A32" s="2" t="s">
        <v>59</v>
      </c>
      <c r="B32" s="1">
        <f>COUNTIF(延时!$7:$7,A32)+COUNTIF(延时!$11:$11,A32)+COUNTIF(延时!$15:$15,A32)+COUNTIF(延时!$19:$19,A32)+COUNTIF(延时!$26:$26,A32)+COUNTIF(延时!$30:$30,A32)+COUNTIF(延时!$34:$34,A32)+COUNTIF(延时!$38:$38,A32)+COUNTIF(延时!$42:$42,A32)+COUNTIF(延时!$48:$48,A32)+COUNTIF(延时!$52:$52,A32)+COUNTIF(延时!$56:$56,A32)+COUNTIF(延时!$60:$60,A32)+COUNTIF(延时!$64:$64,A32)</f>
        <v>1</v>
      </c>
      <c r="C32" s="1">
        <f>COUNTIF(延时!$5:$5,A32)+COUNTIF(延时!$9:$9,A32)+COUNTIF(延时!$13:$13,A32)+COUNTIF(延时!$17:$17,A32)+COUNTIF(延时!$21:$21,A32)+COUNTIF(延时!$27:$27,A32)+COUNTIF(延时!$31:$31,A32)+COUNTIF(延时!$35:$35,A32)+COUNTIF(延时!$39:$39,A32)+COUNTIF(延时!$43:$43,A32)+COUNTIF(延时!$49:$49,A32)+COUNTIF(延时!$53:$53,A32)+COUNTIF(延时!$57:$57,A32)+COUNTIF(延时!$61:$61,A32)+COUNTIF(延时!$65:$65,A32)</f>
        <v>1</v>
      </c>
      <c r="D32" s="1">
        <f>COUNTIF($K$2:$L$6,A32)</f>
        <v>0</v>
      </c>
      <c r="E32" s="1">
        <f>COUNTIF(延时!$71:$75,A32)</f>
        <v>1</v>
      </c>
      <c r="F32" s="1">
        <f>COUNTIF(延时!$76:$78,A32)</f>
        <v>1</v>
      </c>
      <c r="G32" s="1">
        <f t="shared" si="0"/>
        <v>4</v>
      </c>
      <c r="H32" s="1">
        <f t="shared" si="1"/>
        <v>2</v>
      </c>
      <c r="I32" s="1">
        <f t="shared" si="2"/>
        <v>2</v>
      </c>
    </row>
    <row r="33" s="1" customFormat="1" customHeight="1" spans="1:9">
      <c r="A33" s="2" t="s">
        <v>32</v>
      </c>
      <c r="B33" s="1">
        <f>COUNTIF(延时!$7:$7,A33)+COUNTIF(延时!$11:$11,A33)+COUNTIF(延时!$15:$15,A33)+COUNTIF(延时!$19:$19,A33)+COUNTIF(延时!$26:$26,A33)+COUNTIF(延时!$30:$30,A33)+COUNTIF(延时!$34:$34,A33)+COUNTIF(延时!$38:$38,A33)+COUNTIF(延时!$42:$42,A33)+COUNTIF(延时!$48:$48,A33)+COUNTIF(延时!$52:$52,A33)+COUNTIF(延时!$56:$56,A33)+COUNTIF(延时!$60:$60,A33)+COUNTIF(延时!$64:$64,A33)</f>
        <v>2</v>
      </c>
      <c r="C33" s="1">
        <f>COUNTIF(延时!$5:$5,A33)+COUNTIF(延时!$9:$9,A33)+COUNTIF(延时!$13:$13,A33)+COUNTIF(延时!$17:$17,A33)+COUNTIF(延时!$21:$21,A33)+COUNTIF(延时!$27:$27,A33)+COUNTIF(延时!$31:$31,A33)+COUNTIF(延时!$35:$35,A33)+COUNTIF(延时!$39:$39,A33)+COUNTIF(延时!$43:$43,A33)+COUNTIF(延时!$49:$49,A33)+COUNTIF(延时!$53:$53,A33)+COUNTIF(延时!$57:$57,A33)+COUNTIF(延时!$61:$61,A33)+COUNTIF(延时!$65:$65,A33)</f>
        <v>1</v>
      </c>
      <c r="D33" s="1">
        <f>COUNTIF($K$2:$L$6,A33)</f>
        <v>0</v>
      </c>
      <c r="E33" s="1">
        <f>COUNTIF(延时!$71:$75,A33)</f>
        <v>0</v>
      </c>
      <c r="F33" s="1">
        <f>COUNTIF(延时!$76:$78,A33)</f>
        <v>1</v>
      </c>
      <c r="G33" s="1">
        <f t="shared" si="0"/>
        <v>4</v>
      </c>
      <c r="H33" s="1">
        <f t="shared" si="1"/>
        <v>2</v>
      </c>
      <c r="I33" s="1">
        <f t="shared" si="2"/>
        <v>2</v>
      </c>
    </row>
    <row r="34" s="1" customFormat="1" customHeight="1" spans="1:9">
      <c r="A34" s="2" t="s">
        <v>28</v>
      </c>
      <c r="B34" s="1">
        <f>COUNTIF(延时!$7:$7,A34)+COUNTIF(延时!$11:$11,A34)+COUNTIF(延时!$15:$15,A34)+COUNTIF(延时!$19:$19,A34)+COUNTIF(延时!$26:$26,A34)+COUNTIF(延时!$30:$30,A34)+COUNTIF(延时!$34:$34,A34)+COUNTIF(延时!$38:$38,A34)+COUNTIF(延时!$42:$42,A34)+COUNTIF(延时!$48:$48,A34)+COUNTIF(延时!$52:$52,A34)+COUNTIF(延时!$56:$56,A34)+COUNTIF(延时!$60:$60,A34)+COUNTIF(延时!$64:$64,A34)</f>
        <v>1</v>
      </c>
      <c r="C34" s="1">
        <f>COUNTIF(延时!$5:$5,A34)+COUNTIF(延时!$9:$9,A34)+COUNTIF(延时!$13:$13,A34)+COUNTIF(延时!$17:$17,A34)+COUNTIF(延时!$21:$21,A34)+COUNTIF(延时!$27:$27,A34)+COUNTIF(延时!$31:$31,A34)+COUNTIF(延时!$35:$35,A34)+COUNTIF(延时!$39:$39,A34)+COUNTIF(延时!$43:$43,A34)+COUNTIF(延时!$49:$49,A34)+COUNTIF(延时!$53:$53,A34)+COUNTIF(延时!$57:$57,A34)+COUNTIF(延时!$61:$61,A34)+COUNTIF(延时!$65:$65,A34)</f>
        <v>1</v>
      </c>
      <c r="D34" s="1">
        <f>COUNTIF($K$2:$L$6,A34)</f>
        <v>1</v>
      </c>
      <c r="E34" s="1">
        <f>COUNTIF(延时!$71:$75,A34)</f>
        <v>1</v>
      </c>
      <c r="F34" s="1">
        <f>COUNTIF(延时!$76:$78,A34)</f>
        <v>0</v>
      </c>
      <c r="G34" s="1">
        <f t="shared" si="0"/>
        <v>4</v>
      </c>
      <c r="H34" s="1">
        <f t="shared" si="1"/>
        <v>2</v>
      </c>
      <c r="I34" s="1">
        <f t="shared" si="2"/>
        <v>2</v>
      </c>
    </row>
    <row r="35" customHeight="1" spans="1:9">
      <c r="A35" s="2" t="s">
        <v>74</v>
      </c>
      <c r="B35" s="1">
        <f>COUNTIF(延时!$7:$7,A35)+COUNTIF(延时!$11:$11,A35)+COUNTIF(延时!$15:$15,A35)+COUNTIF(延时!$19:$19,A35)+COUNTIF(延时!$26:$26,A35)+COUNTIF(延时!$30:$30,A35)+COUNTIF(延时!$34:$34,A35)+COUNTIF(延时!$38:$38,A35)+COUNTIF(延时!$42:$42,A35)+COUNTIF(延时!$48:$48,A35)+COUNTIF(延时!$52:$52,A35)+COUNTIF(延时!$56:$56,A35)+COUNTIF(延时!$60:$60,A35)+COUNTIF(延时!$64:$64,A35)</f>
        <v>1</v>
      </c>
      <c r="C35" s="1">
        <f>COUNTIF(延时!$5:$5,A35)+COUNTIF(延时!$9:$9,A35)+COUNTIF(延时!$13:$13,A35)+COUNTIF(延时!$17:$17,A35)+COUNTIF(延时!$21:$21,A35)+COUNTIF(延时!$27:$27,A35)+COUNTIF(延时!$31:$31,A35)+COUNTIF(延时!$35:$35,A35)+COUNTIF(延时!$39:$39,A35)+COUNTIF(延时!$43:$43,A35)+COUNTIF(延时!$49:$49,A35)+COUNTIF(延时!$53:$53,A35)+COUNTIF(延时!$57:$57,A35)+COUNTIF(延时!$61:$61,A35)+COUNTIF(延时!$65:$65,A35)</f>
        <v>1</v>
      </c>
      <c r="D35" s="1">
        <f>COUNTIF($K$2:$L$6,A35)</f>
        <v>1</v>
      </c>
      <c r="E35" s="1">
        <f>COUNTIF(延时!$71:$75,A35)</f>
        <v>1</v>
      </c>
      <c r="F35" s="1">
        <f>COUNTIF(延时!$76:$78,A35)</f>
        <v>0</v>
      </c>
      <c r="G35" s="1">
        <f t="shared" si="0"/>
        <v>4</v>
      </c>
      <c r="H35" s="1">
        <f t="shared" si="1"/>
        <v>2</v>
      </c>
      <c r="I35" s="1">
        <f t="shared" si="2"/>
        <v>2</v>
      </c>
    </row>
    <row r="36" customHeight="1" spans="1:9">
      <c r="A36" s="2" t="s">
        <v>46</v>
      </c>
      <c r="B36" s="1">
        <f>COUNTIF(延时!$7:$7,A36)+COUNTIF(延时!$11:$11,A36)+COUNTIF(延时!$15:$15,A36)+COUNTIF(延时!$19:$19,A36)+COUNTIF(延时!$26:$26,A36)+COUNTIF(延时!$30:$30,A36)+COUNTIF(延时!$34:$34,A36)+COUNTIF(延时!$38:$38,A36)+COUNTIF(延时!$42:$42,A36)+COUNTIF(延时!$48:$48,A36)+COUNTIF(延时!$52:$52,A36)+COUNTIF(延时!$56:$56,A36)+COUNTIF(延时!$60:$60,A36)+COUNTIF(延时!$64:$64,A36)</f>
        <v>1</v>
      </c>
      <c r="C36" s="1">
        <f>COUNTIF(延时!$5:$5,A36)+COUNTIF(延时!$9:$9,A36)+COUNTIF(延时!$13:$13,A36)+COUNTIF(延时!$17:$17,A36)+COUNTIF(延时!$21:$21,A36)+COUNTIF(延时!$27:$27,A36)+COUNTIF(延时!$31:$31,A36)+COUNTIF(延时!$35:$35,A36)+COUNTIF(延时!$39:$39,A36)+COUNTIF(延时!$43:$43,A36)+COUNTIF(延时!$49:$49,A36)+COUNTIF(延时!$53:$53,A36)+COUNTIF(延时!$57:$57,A36)+COUNTIF(延时!$61:$61,A36)+COUNTIF(延时!$65:$65,A36)</f>
        <v>0</v>
      </c>
      <c r="D36" s="1">
        <f>COUNTIF($K$2:$L$6,A36)</f>
        <v>1</v>
      </c>
      <c r="E36" s="1">
        <f>COUNTIF(延时!$71:$75,A36)</f>
        <v>0</v>
      </c>
      <c r="F36" s="1">
        <f>COUNTIF(延时!$76:$78,A36)</f>
        <v>2</v>
      </c>
      <c r="G36" s="1">
        <f t="shared" si="0"/>
        <v>4</v>
      </c>
      <c r="H36" s="1">
        <f t="shared" si="1"/>
        <v>1</v>
      </c>
      <c r="I36" s="1">
        <f t="shared" si="2"/>
        <v>3</v>
      </c>
    </row>
    <row r="37" s="1" customFormat="1" customHeight="1" spans="1:9">
      <c r="A37" s="2" t="s">
        <v>35</v>
      </c>
      <c r="B37" s="1">
        <f>COUNTIF(延时!$7:$7,A37)+COUNTIF(延时!$11:$11,A37)+COUNTIF(延时!$15:$15,A37)+COUNTIF(延时!$19:$19,A37)+COUNTIF(延时!$26:$26,A37)+COUNTIF(延时!$30:$30,A37)+COUNTIF(延时!$34:$34,A37)+COUNTIF(延时!$38:$38,A37)+COUNTIF(延时!$42:$42,A37)+COUNTIF(延时!$48:$48,A37)+COUNTIF(延时!$52:$52,A37)+COUNTIF(延时!$56:$56,A37)+COUNTIF(延时!$60:$60,A37)+COUNTIF(延时!$64:$64,A37)</f>
        <v>0</v>
      </c>
      <c r="C37" s="1">
        <f>COUNTIF(延时!$5:$5,A37)+COUNTIF(延时!$9:$9,A37)+COUNTIF(延时!$13:$13,A37)+COUNTIF(延时!$17:$17,A37)+COUNTIF(延时!$21:$21,A37)+COUNTIF(延时!$27:$27,A37)+COUNTIF(延时!$31:$31,A37)+COUNTIF(延时!$35:$35,A37)+COUNTIF(延时!$39:$39,A37)+COUNTIF(延时!$43:$43,A37)+COUNTIF(延时!$49:$49,A37)+COUNTIF(延时!$53:$53,A37)+COUNTIF(延时!$57:$57,A37)+COUNTIF(延时!$61:$61,A37)+COUNTIF(延时!$65:$65,A37)</f>
        <v>1</v>
      </c>
      <c r="D37" s="1">
        <f>COUNTIF($K$2:$L$6,A37)</f>
        <v>0</v>
      </c>
      <c r="E37" s="1">
        <f>COUNTIF(延时!$71:$75,A37)</f>
        <v>2</v>
      </c>
      <c r="F37" s="1">
        <f>COUNTIF(延时!$76:$78,A37)</f>
        <v>1</v>
      </c>
      <c r="G37" s="1">
        <f t="shared" si="0"/>
        <v>4</v>
      </c>
      <c r="H37" s="1">
        <f t="shared" si="1"/>
        <v>2</v>
      </c>
      <c r="I37" s="1">
        <f t="shared" si="2"/>
        <v>2</v>
      </c>
    </row>
    <row r="38" customHeight="1" spans="1:9">
      <c r="A38" s="2" t="s">
        <v>67</v>
      </c>
      <c r="B38" s="1">
        <f>COUNTIF(延时!$7:$7,A38)+COUNTIF(延时!$11:$11,A38)+COUNTIF(延时!$15:$15,A38)+COUNTIF(延时!$19:$19,A38)+COUNTIF(延时!$26:$26,A38)+COUNTIF(延时!$30:$30,A38)+COUNTIF(延时!$34:$34,A38)+COUNTIF(延时!$38:$38,A38)+COUNTIF(延时!$42:$42,A38)+COUNTIF(延时!$48:$48,A38)+COUNTIF(延时!$52:$52,A38)+COUNTIF(延时!$56:$56,A38)+COUNTIF(延时!$60:$60,A38)+COUNTIF(延时!$64:$64,A38)</f>
        <v>1</v>
      </c>
      <c r="C38" s="1">
        <f>COUNTIF(延时!$5:$5,A38)+COUNTIF(延时!$9:$9,A38)+COUNTIF(延时!$13:$13,A38)+COUNTIF(延时!$17:$17,A38)+COUNTIF(延时!$21:$21,A38)+COUNTIF(延时!$27:$27,A38)+COUNTIF(延时!$31:$31,A38)+COUNTIF(延时!$35:$35,A38)+COUNTIF(延时!$39:$39,A38)+COUNTIF(延时!$43:$43,A38)+COUNTIF(延时!$49:$49,A38)+COUNTIF(延时!$53:$53,A38)+COUNTIF(延时!$57:$57,A38)+COUNTIF(延时!$61:$61,A38)+COUNTIF(延时!$65:$65,A38)</f>
        <v>2</v>
      </c>
      <c r="D38" s="1">
        <f>COUNTIF($K$2:$L$6,A38)</f>
        <v>0</v>
      </c>
      <c r="E38" s="1">
        <f>COUNTIF(延时!$71:$75,A38)</f>
        <v>0</v>
      </c>
      <c r="F38" s="1">
        <f>COUNTIF(延时!$76:$78,A38)</f>
        <v>1</v>
      </c>
      <c r="G38" s="1">
        <f t="shared" si="0"/>
        <v>4</v>
      </c>
      <c r="H38" s="1">
        <f t="shared" si="1"/>
        <v>1</v>
      </c>
      <c r="I38" s="1">
        <f t="shared" si="2"/>
        <v>3</v>
      </c>
    </row>
    <row r="39" s="1" customFormat="1" customHeight="1" spans="1:9">
      <c r="A39" s="2" t="s">
        <v>57</v>
      </c>
      <c r="B39" s="1">
        <f>COUNTIF(延时!$7:$7,A39)+COUNTIF(延时!$11:$11,A39)+COUNTIF(延时!$15:$15,A39)+COUNTIF(延时!$19:$19,A39)+COUNTIF(延时!$26:$26,A39)+COUNTIF(延时!$30:$30,A39)+COUNTIF(延时!$34:$34,A39)+COUNTIF(延时!$38:$38,A39)+COUNTIF(延时!$42:$42,A39)+COUNTIF(延时!$48:$48,A39)+COUNTIF(延时!$52:$52,A39)+COUNTIF(延时!$56:$56,A39)+COUNTIF(延时!$60:$60,A39)+COUNTIF(延时!$64:$64,A39)</f>
        <v>2</v>
      </c>
      <c r="C39" s="1">
        <f>COUNTIF(延时!$5:$5,A39)+COUNTIF(延时!$9:$9,A39)+COUNTIF(延时!$13:$13,A39)+COUNTIF(延时!$17:$17,A39)+COUNTIF(延时!$21:$21,A39)+COUNTIF(延时!$27:$27,A39)+COUNTIF(延时!$31:$31,A39)+COUNTIF(延时!$35:$35,A39)+COUNTIF(延时!$39:$39,A39)+COUNTIF(延时!$43:$43,A39)+COUNTIF(延时!$49:$49,A39)+COUNTIF(延时!$53:$53,A39)+COUNTIF(延时!$57:$57,A39)+COUNTIF(延时!$61:$61,A39)+COUNTIF(延时!$65:$65,A39)</f>
        <v>2</v>
      </c>
      <c r="D39" s="1">
        <f>COUNTIF($K$2:$L$6,A39)</f>
        <v>0</v>
      </c>
      <c r="E39" s="1">
        <f>COUNTIF(延时!$71:$75,A39)</f>
        <v>0</v>
      </c>
      <c r="F39" s="1">
        <f>COUNTIF(延时!$76:$78,A39)</f>
        <v>0</v>
      </c>
      <c r="G39" s="1">
        <f t="shared" si="0"/>
        <v>4</v>
      </c>
      <c r="H39" s="1">
        <f t="shared" si="1"/>
        <v>2</v>
      </c>
      <c r="I39" s="1">
        <f t="shared" si="2"/>
        <v>2</v>
      </c>
    </row>
    <row r="40" customHeight="1" spans="2:9">
      <c r="B40" s="1">
        <f t="shared" ref="B40:I40" si="3">SUM(B2:B39)</f>
        <v>60</v>
      </c>
      <c r="C40" s="1">
        <f t="shared" si="3"/>
        <v>65</v>
      </c>
      <c r="D40" s="1">
        <f t="shared" si="3"/>
        <v>10</v>
      </c>
      <c r="E40" s="1">
        <f t="shared" si="3"/>
        <v>12</v>
      </c>
      <c r="F40" s="1">
        <f t="shared" si="3"/>
        <v>8</v>
      </c>
      <c r="G40" s="1">
        <f t="shared" si="3"/>
        <v>155</v>
      </c>
      <c r="H40" s="1">
        <f t="shared" si="3"/>
        <v>72</v>
      </c>
      <c r="I40" s="1">
        <f t="shared" si="3"/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延时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达木</cp:lastModifiedBy>
  <dcterms:created xsi:type="dcterms:W3CDTF">2006-09-16T00:00:00Z</dcterms:created>
  <dcterms:modified xsi:type="dcterms:W3CDTF">2024-02-26T00:10:46Z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16FAC2D1043A41B2A202F5D163A8AFB4_12</vt:lpwstr>
  </property>
  <property fmtid="{D5CDD505-2E9C-101B-9397-08002B2CF9AE}" pid="3" name="KSOProductBuildVer">
    <vt:lpwstr>2052-12.1.0.16388</vt:lpwstr>
  </property>
</Properties>
</file>